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BE846BD9-F725-406B-8F76-E37627684305}" xr6:coauthVersionLast="47" xr6:coauthVersionMax="47" xr10:uidLastSave="{00000000-0000-0000-0000-000000000000}"/>
  <bookViews>
    <workbookView xWindow="-108" yWindow="-108" windowWidth="23256" windowHeight="12576" tabRatio="767" xr2:uid="{00000000-000D-0000-FFFF-FFFF00000000}"/>
  </bookViews>
  <sheets>
    <sheet name="Introducción" sheetId="2" r:id="rId1"/>
    <sheet name="Resultados" sheetId="128" r:id="rId2"/>
    <sheet name="Métodos_Gestión_Entid_Pública " sheetId="3" r:id="rId3"/>
    <sheet name="Indicador_Riesgo_Ent.Pública" sheetId="69" r:id="rId4"/>
    <sheet name="Aux" sheetId="129" state="hidden" r:id="rId5"/>
  </sheets>
  <definedNames>
    <definedName name="_xlnm._FilterDatabase" localSheetId="3" hidden="1">Indicador_Riesgo_Ent.Pública!$B$9:$X$79</definedName>
    <definedName name="_xlnm._FilterDatabase" localSheetId="2" hidden="1">'Métodos_Gestión_Entid_Pública '!$A$7:$K$12</definedName>
    <definedName name="_ftn2" localSheetId="0">Introducción!$A$117</definedName>
    <definedName name="A">#REF!</definedName>
    <definedName name="_xlnm.Print_Area" localSheetId="3">Indicador_Riesgo_Ent.Pública!$B$1:$X$81</definedName>
    <definedName name="_xlnm.Print_Area" localSheetId="0">Introducción!$A$1:$L$127</definedName>
    <definedName name="_xlnm.Print_Area" localSheetId="2">'Métodos_Gestión_Entid_Pública '!$A$1:$L$26</definedName>
    <definedName name="_xlnm.Print_Area" localSheetId="1">Resultados!$A$1:$H$50</definedName>
    <definedName name="negative" localSheetId="3">Indicador_Riesgo_Ent.Pública!$G$49:$G$54</definedName>
    <definedName name="negative">#REF!</definedName>
    <definedName name="positive" localSheetId="3">Indicador_Riesgo_Ent.Pública!$F$49:$F$54</definedName>
    <definedName name="positive">#REF!</definedName>
    <definedName name="RAN.C.CAT">Indicador_Riesgo_Ent.Pública!$Q$24:$Q$35</definedName>
    <definedName name="RAN.C.CET">Indicador_Riesgo_Ent.Pública!$J$24:$J$35</definedName>
    <definedName name="RAN.C.R1">#REF!</definedName>
    <definedName name="RAN.C.R10">Indicador_Riesgo_Ent.Pública!$E$24:$F$35</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R8">Indicador_Riesgo_Ent.Pública!#REF!</definedName>
    <definedName name="RAN.CP.R1">#REF!</definedName>
    <definedName name="RAN.CV.CAT">Indicador_Riesgo_Ent.Pública!$Q$38:$Q$49</definedName>
    <definedName name="RAN.CV.CET">Indicador_Riesgo_Ent.Pública!$J$38:$J$49</definedName>
    <definedName name="RAN.CV.R1">#REF!</definedName>
    <definedName name="RAN.CV.R2">#REF!</definedName>
    <definedName name="RAN.CV.R3">#REF!</definedName>
    <definedName name="RAN.CV.R4">#REF!</definedName>
    <definedName name="RAN.CV.R5">#REF!</definedName>
    <definedName name="RAN.CV.R6">Indicador_Riesgo_Ent.Pública!$E$38:$F$49</definedName>
    <definedName name="RAN.CV.R7">#REF!</definedName>
    <definedName name="RAN.MP.CAT">Indicador_Riesgo_Ent.Pública!$Q$52:$Q$63</definedName>
    <definedName name="RAN.MP.CET">Indicador_Riesgo_Ent.Pública!$J$52:$J$63</definedName>
    <definedName name="RAN.MP.R1">#REF!</definedName>
    <definedName name="RAN.MP.R2">#REF!</definedName>
    <definedName name="RAN.MP.R3">#REF!</definedName>
    <definedName name="RAN.MP.R4">#REF!</definedName>
    <definedName name="RAN.MP.R5">#REF!</definedName>
    <definedName name="RAN.MP.R6">#REF!</definedName>
    <definedName name="RAN.MP.R7">Indicador_Riesgo_Ent.Pública!$E$52:$F$63</definedName>
    <definedName name="RAN.MP.R8">#REF!</definedName>
    <definedName name="RAN.MP.R9">#REF!</definedName>
    <definedName name="RAN.N.R1">#REF!</definedName>
    <definedName name="RAN.N.R2">#REF!</definedName>
    <definedName name="RAN.N.R4">Indicador_Riesgo_Ent.Pública!#REF!</definedName>
    <definedName name="RAN.OP.CAT">Indicador_Riesgo_Ent.Pública!$Q$66:$Q$77</definedName>
    <definedName name="RAN.OP.CET">Indicador_Riesgo_Ent.Pública!$J$66:$J$77</definedName>
    <definedName name="RAN.PA.R1">#REF!</definedName>
    <definedName name="RAN.PA.R2">#REF!</definedName>
    <definedName name="RAN.PA.R3">#REF!</definedName>
    <definedName name="RAN.PA.R4">#REF!</definedName>
    <definedName name="RAN.PA.R5">#REF!</definedName>
    <definedName name="RAN.PA.R6">#REF!</definedName>
    <definedName name="RAN.PA.R7.1">Indicador_Riesgo_Ent.Pública!$E$66:$F$77</definedName>
    <definedName name="RAN.R.11">#REF!</definedName>
    <definedName name="RAN.S.CAT">Indicador_Riesgo_Ent.Pública!$Q$10:$Q$21</definedName>
    <definedName name="RAN.S.CET">Indicador_Riesgo_Ent.Pública!$J$10:$J$21</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Indicador_Riesgo_Ent.Pública!$E$10:$F$21</definedName>
    <definedName name="RAN.S.R9">#REF!</definedName>
    <definedName name="RAN.SB.R1">#REF!</definedName>
    <definedName name="RAN.SB.R2">#REF!</definedName>
    <definedName name="RAN.SB.R3">#REF!</definedName>
    <definedName name="RAN.SB.R4">#REF!</definedName>
    <definedName name="RAN.SB.R5">#REF!</definedName>
    <definedName name="RANCDR8">Indicador_Riesgo_Ent.Pública!#REF!</definedName>
    <definedName name="RANCPR1">#REF!</definedName>
    <definedName name="RANCR1">#REF!</definedName>
    <definedName name="RANCR10">Indicador_Riesgo_Ent.Pública!$J$24:$M$35</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VR1">#REF!</definedName>
    <definedName name="RANCVR2">#REF!</definedName>
    <definedName name="RANCVR3">#REF!</definedName>
    <definedName name="RANCVR4">#REF!</definedName>
    <definedName name="RANCVR5">#REF!</definedName>
    <definedName name="RANCVR6">Indicador_Riesgo_Ent.Pública!$J$38:$M$49</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Indicador_Riesgo_Ent.Pública!$J$52:$M$63</definedName>
    <definedName name="RANMPR8">#REF!</definedName>
    <definedName name="RANMPR9">#REF!</definedName>
    <definedName name="RANNR1">#REF!</definedName>
    <definedName name="RANNR2">#REF!</definedName>
    <definedName name="RANNR4">Indicador_Riesgo_Ent.Pública!#REF!</definedName>
    <definedName name="RANPAR1">#REF!</definedName>
    <definedName name="RANPAR2">#REF!</definedName>
    <definedName name="RANPAR3">#REF!</definedName>
    <definedName name="RANPAR4">#REF!</definedName>
    <definedName name="RANPAR7">Indicador_Riesgo_Ent.Pública!$J$66:$M$77</definedName>
    <definedName name="RANPAR7.1">#REF!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Indicador_Riesgo_Ent.Pública!$J$10:$M$21</definedName>
    <definedName name="RANSR9">#REF!</definedName>
    <definedName name="Risk_Likelihood__GROSS" localSheetId="3">'Métodos_Gestión_Entid_Pública '!#REF!</definedName>
    <definedName name="Risk_Likelihood__GROSS">'Métodos_Gestión_Entid_Pública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29" l="1"/>
  <c r="D4" i="129"/>
  <c r="D5" i="129"/>
  <c r="D6" i="129"/>
  <c r="D2" i="129"/>
  <c r="C3" i="129"/>
  <c r="C4" i="129"/>
  <c r="C5" i="129"/>
  <c r="C6" i="129"/>
  <c r="B3" i="129"/>
  <c r="F3" i="129" s="1"/>
  <c r="B4" i="129"/>
  <c r="F4" i="129" s="1"/>
  <c r="B5" i="129"/>
  <c r="F5" i="129" s="1"/>
  <c r="B6" i="129"/>
  <c r="F6" i="129" s="1"/>
  <c r="C2" i="129"/>
  <c r="B2" i="129"/>
  <c r="F2" i="129" s="1"/>
  <c r="N69" i="69"/>
  <c r="O69" i="69"/>
  <c r="W69" i="69" s="1"/>
  <c r="N70" i="69"/>
  <c r="O70" i="69"/>
  <c r="W70" i="69" s="1"/>
  <c r="G69" i="69"/>
  <c r="G70" i="69"/>
  <c r="N55" i="69"/>
  <c r="O55" i="69"/>
  <c r="W55" i="69" s="1"/>
  <c r="N56" i="69"/>
  <c r="O56" i="69"/>
  <c r="W56" i="69" s="1"/>
  <c r="G55" i="69"/>
  <c r="G56" i="69"/>
  <c r="G41" i="69"/>
  <c r="G42" i="69"/>
  <c r="N41" i="69"/>
  <c r="N42" i="69"/>
  <c r="V42" i="69" s="1"/>
  <c r="O41" i="69"/>
  <c r="W41" i="69" s="1"/>
  <c r="O42" i="69"/>
  <c r="W42" i="69" s="1"/>
  <c r="N27" i="69"/>
  <c r="O27" i="69"/>
  <c r="W27" i="69" s="1"/>
  <c r="N28" i="69"/>
  <c r="O28" i="69"/>
  <c r="W28" i="69" s="1"/>
  <c r="G27" i="69"/>
  <c r="G28" i="69"/>
  <c r="N13" i="69"/>
  <c r="O13" i="69"/>
  <c r="W13" i="69" s="1"/>
  <c r="N14" i="69"/>
  <c r="O14" i="69"/>
  <c r="W14" i="69" s="1"/>
  <c r="G13" i="69"/>
  <c r="G14" i="69"/>
  <c r="G3" i="129" l="1"/>
  <c r="G4" i="129"/>
  <c r="G5" i="129"/>
  <c r="G6" i="129"/>
  <c r="E2" i="129"/>
  <c r="E6" i="129"/>
  <c r="E4" i="129"/>
  <c r="E5" i="129"/>
  <c r="E3" i="129"/>
  <c r="G2" i="129"/>
  <c r="P70" i="69"/>
  <c r="P56" i="69"/>
  <c r="P69" i="69"/>
  <c r="V70" i="69"/>
  <c r="X70" i="69" s="1"/>
  <c r="V69" i="69"/>
  <c r="X69" i="69" s="1"/>
  <c r="V56" i="69"/>
  <c r="X56" i="69" s="1"/>
  <c r="P55" i="69"/>
  <c r="V55" i="69"/>
  <c r="X55" i="69" s="1"/>
  <c r="P41" i="69"/>
  <c r="X42" i="69"/>
  <c r="P28" i="69"/>
  <c r="P42" i="69"/>
  <c r="V41" i="69"/>
  <c r="X41" i="69" s="1"/>
  <c r="P13" i="69"/>
  <c r="P27" i="69"/>
  <c r="V28" i="69"/>
  <c r="X28" i="69" s="1"/>
  <c r="V27" i="69"/>
  <c r="X27" i="69" s="1"/>
  <c r="P14" i="69"/>
  <c r="V14" i="69"/>
  <c r="X14" i="69" s="1"/>
  <c r="V13" i="69"/>
  <c r="X13" i="69" s="1"/>
  <c r="H3" i="129" l="1"/>
  <c r="K9" i="3" s="1"/>
  <c r="H5" i="129"/>
  <c r="K11" i="3" s="1"/>
  <c r="H4" i="129"/>
  <c r="K10" i="3" s="1"/>
  <c r="H6" i="129"/>
  <c r="K12" i="3" s="1"/>
  <c r="H2" i="129"/>
  <c r="K8" i="3" s="1"/>
  <c r="O67" i="69"/>
  <c r="W67" i="69" s="1"/>
  <c r="N67" i="69"/>
  <c r="V67" i="69" s="1"/>
  <c r="O53" i="69"/>
  <c r="W53" i="69" s="1"/>
  <c r="N53" i="69"/>
  <c r="V53" i="69" s="1"/>
  <c r="O39" i="69"/>
  <c r="W39" i="69" s="1"/>
  <c r="N39" i="69"/>
  <c r="V39" i="69" s="1"/>
  <c r="N25" i="69"/>
  <c r="V25" i="69" s="1"/>
  <c r="O25" i="69"/>
  <c r="W25" i="69" s="1"/>
  <c r="O11" i="69"/>
  <c r="W11" i="69" s="1"/>
  <c r="N11" i="69"/>
  <c r="V11" i="69" s="1"/>
  <c r="G67" i="69"/>
  <c r="G53" i="69"/>
  <c r="G39" i="69"/>
  <c r="G25" i="69"/>
  <c r="G11" i="69"/>
  <c r="X67" i="69" l="1"/>
  <c r="P67" i="69"/>
  <c r="P11" i="69"/>
  <c r="P53" i="69"/>
  <c r="X53" i="69"/>
  <c r="X11" i="69"/>
  <c r="P39" i="69"/>
  <c r="X39" i="69"/>
  <c r="X25" i="69"/>
  <c r="P25" i="69"/>
  <c r="O10" i="69"/>
  <c r="N24" i="69"/>
  <c r="O24" i="69"/>
  <c r="W24" i="69" s="1"/>
  <c r="N26" i="69"/>
  <c r="O26" i="69"/>
  <c r="W26" i="69" s="1"/>
  <c r="N29" i="69"/>
  <c r="O29" i="69"/>
  <c r="W29" i="69" s="1"/>
  <c r="N30" i="69"/>
  <c r="V30" i="69" s="1"/>
  <c r="O30" i="69"/>
  <c r="N31" i="69"/>
  <c r="O31" i="69"/>
  <c r="W31" i="69" s="1"/>
  <c r="N32" i="69"/>
  <c r="O32" i="69"/>
  <c r="W32" i="69" s="1"/>
  <c r="N33" i="69"/>
  <c r="O33" i="69"/>
  <c r="W33" i="69" s="1"/>
  <c r="N34" i="69"/>
  <c r="V34" i="69" s="1"/>
  <c r="O34" i="69"/>
  <c r="W34" i="69" s="1"/>
  <c r="N35" i="69"/>
  <c r="V35" i="69" s="1"/>
  <c r="O35" i="69"/>
  <c r="W35" i="69" s="1"/>
  <c r="N36" i="69"/>
  <c r="V36" i="69" s="1"/>
  <c r="O36" i="69"/>
  <c r="W36" i="69" s="1"/>
  <c r="N37" i="69"/>
  <c r="O37" i="69"/>
  <c r="W37" i="69" s="1"/>
  <c r="N38" i="69"/>
  <c r="V38" i="69" s="1"/>
  <c r="O38" i="69"/>
  <c r="W38" i="69" s="1"/>
  <c r="N40" i="69"/>
  <c r="O40" i="69"/>
  <c r="W40" i="69" s="1"/>
  <c r="N43" i="69"/>
  <c r="V43" i="69" s="1"/>
  <c r="O43" i="69"/>
  <c r="W43" i="69" s="1"/>
  <c r="N44" i="69"/>
  <c r="O44" i="69"/>
  <c r="W44" i="69" s="1"/>
  <c r="N45" i="69"/>
  <c r="O45" i="69"/>
  <c r="W45" i="69" s="1"/>
  <c r="N46" i="69"/>
  <c r="V46" i="69" s="1"/>
  <c r="O46" i="69"/>
  <c r="W46" i="69" s="1"/>
  <c r="N47" i="69"/>
  <c r="O47" i="69"/>
  <c r="W47" i="69" s="1"/>
  <c r="N48" i="69"/>
  <c r="O48" i="69"/>
  <c r="W48" i="69" s="1"/>
  <c r="N49" i="69"/>
  <c r="V49" i="69" s="1"/>
  <c r="O49" i="69"/>
  <c r="W49" i="69" s="1"/>
  <c r="N50" i="69"/>
  <c r="O50" i="69"/>
  <c r="W50" i="69" s="1"/>
  <c r="N51" i="69"/>
  <c r="V51" i="69" s="1"/>
  <c r="O51" i="69"/>
  <c r="W51" i="69" s="1"/>
  <c r="N52" i="69"/>
  <c r="V52" i="69" s="1"/>
  <c r="O52" i="69"/>
  <c r="W52" i="69" s="1"/>
  <c r="N54" i="69"/>
  <c r="V54" i="69" s="1"/>
  <c r="O54" i="69"/>
  <c r="W54" i="69" s="1"/>
  <c r="N57" i="69"/>
  <c r="V57" i="69" s="1"/>
  <c r="O57" i="69"/>
  <c r="W57" i="69" s="1"/>
  <c r="N58" i="69"/>
  <c r="O58" i="69"/>
  <c r="W58" i="69" s="1"/>
  <c r="N59" i="69"/>
  <c r="O59" i="69"/>
  <c r="W59" i="69" s="1"/>
  <c r="N60" i="69"/>
  <c r="O60" i="69"/>
  <c r="W60" i="69" s="1"/>
  <c r="N61" i="69"/>
  <c r="V61" i="69" s="1"/>
  <c r="O61" i="69"/>
  <c r="W61" i="69" s="1"/>
  <c r="N62" i="69"/>
  <c r="V62" i="69" s="1"/>
  <c r="O62" i="69"/>
  <c r="W62" i="69" s="1"/>
  <c r="N63" i="69"/>
  <c r="V63" i="69" s="1"/>
  <c r="O63" i="69"/>
  <c r="W63" i="69" s="1"/>
  <c r="N64" i="69"/>
  <c r="O64" i="69"/>
  <c r="W64" i="69" s="1"/>
  <c r="N65" i="69"/>
  <c r="O65" i="69"/>
  <c r="W65" i="69" s="1"/>
  <c r="N66" i="69"/>
  <c r="V66" i="69" s="1"/>
  <c r="O66" i="69"/>
  <c r="N68" i="69"/>
  <c r="O68" i="69"/>
  <c r="W68" i="69" s="1"/>
  <c r="N71" i="69"/>
  <c r="V71" i="69" s="1"/>
  <c r="O71" i="69"/>
  <c r="W71" i="69" s="1"/>
  <c r="N72" i="69"/>
  <c r="V72" i="69" s="1"/>
  <c r="O72" i="69"/>
  <c r="W72" i="69" s="1"/>
  <c r="N73" i="69"/>
  <c r="V73" i="69" s="1"/>
  <c r="O73" i="69"/>
  <c r="W73" i="69" s="1"/>
  <c r="N74" i="69"/>
  <c r="V74" i="69" s="1"/>
  <c r="O74" i="69"/>
  <c r="W74" i="69" s="1"/>
  <c r="N75" i="69"/>
  <c r="O75" i="69"/>
  <c r="W75" i="69" s="1"/>
  <c r="N76" i="69"/>
  <c r="O76" i="69"/>
  <c r="W76" i="69" s="1"/>
  <c r="N77" i="69"/>
  <c r="O77" i="69"/>
  <c r="W77" i="69" s="1"/>
  <c r="N78" i="69"/>
  <c r="V78" i="69" s="1"/>
  <c r="O78" i="69"/>
  <c r="W78" i="69" s="1"/>
  <c r="N79" i="69"/>
  <c r="O79" i="69"/>
  <c r="W79" i="69" s="1"/>
  <c r="G12" i="69"/>
  <c r="G15" i="69"/>
  <c r="G16" i="69"/>
  <c r="G17" i="69"/>
  <c r="G18" i="69"/>
  <c r="G19" i="69"/>
  <c r="G20" i="69"/>
  <c r="G21" i="69"/>
  <c r="G22" i="69"/>
  <c r="G23" i="69"/>
  <c r="G24" i="69"/>
  <c r="G26" i="69"/>
  <c r="G29" i="69"/>
  <c r="G30" i="69"/>
  <c r="G31" i="69"/>
  <c r="G32" i="69"/>
  <c r="G33" i="69"/>
  <c r="G34" i="69"/>
  <c r="G35" i="69"/>
  <c r="G36" i="69"/>
  <c r="G37" i="69"/>
  <c r="G38" i="69"/>
  <c r="G40" i="69"/>
  <c r="G43" i="69"/>
  <c r="G44" i="69"/>
  <c r="G45" i="69"/>
  <c r="G46" i="69"/>
  <c r="G47" i="69"/>
  <c r="G48" i="69"/>
  <c r="G49" i="69"/>
  <c r="G50" i="69"/>
  <c r="G51" i="69"/>
  <c r="G52" i="69"/>
  <c r="G54" i="69"/>
  <c r="G57" i="69"/>
  <c r="G58" i="69"/>
  <c r="G59" i="69"/>
  <c r="G60" i="69"/>
  <c r="G61" i="69"/>
  <c r="G62" i="69"/>
  <c r="G63" i="69"/>
  <c r="G64" i="69"/>
  <c r="G65" i="69"/>
  <c r="G66" i="69"/>
  <c r="G68" i="69"/>
  <c r="G71" i="69"/>
  <c r="G72" i="69"/>
  <c r="G73" i="69"/>
  <c r="G74" i="69"/>
  <c r="G75" i="69"/>
  <c r="G76" i="69"/>
  <c r="G77" i="69"/>
  <c r="G78" i="69"/>
  <c r="G79" i="69"/>
  <c r="H12" i="3" l="1"/>
  <c r="H10" i="3"/>
  <c r="H11" i="3"/>
  <c r="H9" i="3"/>
  <c r="P30" i="69"/>
  <c r="X78" i="69"/>
  <c r="P24" i="69"/>
  <c r="P75" i="69"/>
  <c r="P45" i="69"/>
  <c r="P32" i="69"/>
  <c r="P46" i="69"/>
  <c r="X71" i="69"/>
  <c r="P65" i="69"/>
  <c r="V75" i="69"/>
  <c r="X75" i="69" s="1"/>
  <c r="P60" i="69"/>
  <c r="X34" i="69"/>
  <c r="P79" i="69"/>
  <c r="P68" i="69"/>
  <c r="P26" i="69"/>
  <c r="P78" i="69"/>
  <c r="P66" i="69"/>
  <c r="P37" i="69"/>
  <c r="P33" i="69"/>
  <c r="X73" i="69"/>
  <c r="X38" i="69"/>
  <c r="X61" i="69"/>
  <c r="W66" i="69"/>
  <c r="X66" i="69" s="1"/>
  <c r="X35" i="69"/>
  <c r="P76" i="69"/>
  <c r="P63" i="69"/>
  <c r="P48" i="69"/>
  <c r="V24" i="69"/>
  <c r="X24" i="69" s="1"/>
  <c r="P29" i="69"/>
  <c r="X43" i="69"/>
  <c r="P59" i="69"/>
  <c r="P35" i="69"/>
  <c r="P31" i="69"/>
  <c r="W30" i="69"/>
  <c r="X30" i="69" s="1"/>
  <c r="X72" i="69"/>
  <c r="X62" i="69"/>
  <c r="P50" i="69"/>
  <c r="P44" i="69"/>
  <c r="V32" i="69"/>
  <c r="X32" i="69" s="1"/>
  <c r="X74" i="69"/>
  <c r="P61" i="69"/>
  <c r="P77" i="69"/>
  <c r="P43" i="69"/>
  <c r="V68" i="69"/>
  <c r="X68" i="69" s="1"/>
  <c r="V26" i="69"/>
  <c r="X26" i="69" s="1"/>
  <c r="X63" i="69"/>
  <c r="X51" i="69"/>
  <c r="X52" i="69"/>
  <c r="X57" i="69"/>
  <c r="X36" i="69"/>
  <c r="X54" i="69"/>
  <c r="X49" i="69"/>
  <c r="X46" i="69"/>
  <c r="P72" i="69"/>
  <c r="P64" i="69"/>
  <c r="P54" i="69"/>
  <c r="P47" i="69"/>
  <c r="P36" i="69"/>
  <c r="V77" i="69"/>
  <c r="X77" i="69" s="1"/>
  <c r="V64" i="69"/>
  <c r="X64" i="69" s="1"/>
  <c r="V31" i="69"/>
  <c r="X31" i="69" s="1"/>
  <c r="V29" i="69"/>
  <c r="X29" i="69" s="1"/>
  <c r="V48" i="69"/>
  <c r="X48" i="69" s="1"/>
  <c r="V50" i="69"/>
  <c r="X50" i="69" s="1"/>
  <c r="P74" i="69"/>
  <c r="P58" i="69"/>
  <c r="P49" i="69"/>
  <c r="P40" i="69"/>
  <c r="V76" i="69"/>
  <c r="X76" i="69" s="1"/>
  <c r="V60" i="69"/>
  <c r="X60" i="69" s="1"/>
  <c r="V58" i="69"/>
  <c r="X58" i="69" s="1"/>
  <c r="V47" i="69"/>
  <c r="X47" i="69" s="1"/>
  <c r="V37" i="69"/>
  <c r="X37" i="69" s="1"/>
  <c r="P34" i="69"/>
  <c r="V45" i="69"/>
  <c r="X45" i="69" s="1"/>
  <c r="P71" i="69"/>
  <c r="P52" i="69"/>
  <c r="V79" i="69"/>
  <c r="X79" i="69" s="1"/>
  <c r="V33" i="69"/>
  <c r="X33" i="69" s="1"/>
  <c r="P51" i="69"/>
  <c r="P73" i="69"/>
  <c r="P62" i="69"/>
  <c r="P57" i="69"/>
  <c r="P38" i="69"/>
  <c r="V59" i="69"/>
  <c r="X59" i="69" s="1"/>
  <c r="V44" i="69"/>
  <c r="X44" i="69" s="1"/>
  <c r="V40" i="69"/>
  <c r="X40" i="69" s="1"/>
  <c r="V65" i="69"/>
  <c r="X65" i="69" s="1"/>
  <c r="I12" i="3" l="1"/>
  <c r="J12" i="3"/>
  <c r="F25" i="128" s="1"/>
  <c r="I9" i="3"/>
  <c r="I11" i="3"/>
  <c r="I10" i="3"/>
  <c r="J11" i="3"/>
  <c r="F23" i="128" s="1"/>
  <c r="J9" i="3"/>
  <c r="F19" i="128" s="1"/>
  <c r="J10" i="3"/>
  <c r="F21" i="128" s="1"/>
  <c r="O22" i="69"/>
  <c r="W22" i="69" s="1"/>
  <c r="N22" i="69"/>
  <c r="V22" i="69" s="1"/>
  <c r="O20" i="69"/>
  <c r="W20" i="69" s="1"/>
  <c r="N20" i="69"/>
  <c r="V20" i="69" s="1"/>
  <c r="X22" i="69" l="1"/>
  <c r="P22" i="69"/>
  <c r="X20" i="69"/>
  <c r="P20" i="69"/>
  <c r="N10" i="69" l="1"/>
  <c r="V10" i="69" s="1"/>
  <c r="W10" i="69"/>
  <c r="N12" i="69"/>
  <c r="O12" i="69"/>
  <c r="W12" i="69" s="1"/>
  <c r="N15" i="69"/>
  <c r="V15" i="69" s="1"/>
  <c r="O15" i="69"/>
  <c r="W15" i="69" s="1"/>
  <c r="N16" i="69"/>
  <c r="V16" i="69" s="1"/>
  <c r="O16" i="69"/>
  <c r="W16" i="69" s="1"/>
  <c r="N17" i="69"/>
  <c r="O17" i="69"/>
  <c r="W17" i="69" s="1"/>
  <c r="N18" i="69"/>
  <c r="V18" i="69" s="1"/>
  <c r="O18" i="69"/>
  <c r="W18" i="69" s="1"/>
  <c r="N19" i="69"/>
  <c r="V19" i="69" s="1"/>
  <c r="O19" i="69"/>
  <c r="G10" i="69"/>
  <c r="H8" i="3" s="1"/>
  <c r="P19" i="69" l="1"/>
  <c r="P16" i="69"/>
  <c r="X18" i="69"/>
  <c r="P12" i="69"/>
  <c r="X10" i="69"/>
  <c r="X15" i="69"/>
  <c r="V12" i="69"/>
  <c r="X12" i="69" s="1"/>
  <c r="P10" i="69"/>
  <c r="X16" i="69"/>
  <c r="P17" i="69"/>
  <c r="P15" i="69"/>
  <c r="V17" i="69"/>
  <c r="X17" i="69" s="1"/>
  <c r="P18" i="69"/>
  <c r="W19" i="69"/>
  <c r="X19" i="69" s="1"/>
  <c r="O21" i="69" l="1"/>
  <c r="W21" i="69" s="1"/>
  <c r="N21" i="69"/>
  <c r="V21" i="69" s="1"/>
  <c r="X21" i="69" l="1"/>
  <c r="P21" i="69"/>
  <c r="O23" i="69" l="1"/>
  <c r="W23" i="69" s="1"/>
  <c r="N23" i="69"/>
  <c r="V23" i="69" l="1"/>
  <c r="X23" i="69" s="1"/>
  <c r="J8" i="3" s="1"/>
  <c r="P23" i="69"/>
  <c r="I8" i="3" s="1"/>
  <c r="F17" i="128" l="1"/>
  <c r="F31" i="128" s="1"/>
</calcChain>
</file>

<file path=xl/sharedStrings.xml><?xml version="1.0" encoding="utf-8"?>
<sst xmlns="http://schemas.openxmlformats.org/spreadsheetml/2006/main" count="592" uniqueCount="365">
  <si>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</si>
  <si>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</si>
  <si>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</si>
  <si>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</si>
  <si>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</si>
  <si>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</si>
  <si>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</si>
  <si>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</si>
  <si>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</si>
  <si>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</si>
  <si>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</si>
  <si>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</si>
  <si>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</si>
  <si>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</si>
  <si>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</si>
  <si>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</si>
  <si>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</si>
  <si>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</si>
  <si>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</si>
  <si>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</si>
  <si>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</si>
  <si>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</si>
  <si>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</si>
  <si>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</si>
  <si>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</si>
  <si>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</si>
  <si>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</si>
  <si>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</si>
  <si>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</si>
  <si>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</si>
  <si>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</si>
  <si>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</si>
  <si>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</si>
  <si>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</si>
  <si>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</si>
  <si>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</si>
  <si>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</si>
  <si>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</si>
  <si>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</si>
  <si>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</si>
  <si>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</si>
  <si>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</si>
  <si>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</si>
  <si>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</si>
  <si>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</si>
  <si>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</si>
  <si>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</si>
  <si>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</si>
  <si>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</si>
  <si>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</si>
  <si>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</si>
  <si>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Instrumento de Gestión</t>
  </si>
  <si>
    <t>RIESGO OBJETIVO MÁXIMO</t>
  </si>
  <si>
    <t>Subvenciones</t>
  </si>
  <si>
    <t>Normativa, Planes estratégicos</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</si>
  <si>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</si>
  <si>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</si>
  <si>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</si>
  <si>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</si>
  <si>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</si>
  <si>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</si>
  <si>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</si>
  <si>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</si>
  <si>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</si>
  <si>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</si>
  <si>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</si>
  <si>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</si>
  <si>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</si>
  <si>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S.R8</t>
  </si>
  <si>
    <t>Incumplimiento de las obligaciones en materia de información, comunicación y publicidad</t>
  </si>
  <si>
    <t>No se cumple lo estipulado en la normativa nacional o europea respecto a las obligaciones de información y publicidad.</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</si>
  <si>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</si>
  <si>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</si>
  <si>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</si>
  <si>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</si>
  <si>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</si>
  <si>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</si>
  <si>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</si>
  <si>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</si>
  <si>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</si>
  <si>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</si>
  <si>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</si>
  <si>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</si>
  <si>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</si>
  <si>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</si>
  <si>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</si>
  <si>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</si>
  <si>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</si>
  <si>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</si>
  <si>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</si>
  <si>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</si>
  <si>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</si>
  <si>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</si>
  <si>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</si>
  <si>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</si>
  <si>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</si>
  <si>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</si>
  <si>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S.I. 8.X</t>
  </si>
  <si>
    <t>S.C. 8.X</t>
  </si>
  <si>
    <t>C.R10</t>
  </si>
  <si>
    <t>C.I. X.X</t>
  </si>
  <si>
    <t>C.C. X.X</t>
  </si>
  <si>
    <t>CV.R6</t>
  </si>
  <si>
    <t>CV.I. X.1</t>
  </si>
  <si>
    <t>CV.C. X.1</t>
  </si>
  <si>
    <t>CV.I. X.X</t>
  </si>
  <si>
    <t>CV.C. X.X</t>
  </si>
  <si>
    <t>MP.R7</t>
  </si>
  <si>
    <t>MP.I. X.X</t>
  </si>
  <si>
    <t>MP.C. X.X</t>
  </si>
  <si>
    <t>MP.I. X.1</t>
  </si>
  <si>
    <t>MP.C. X.1</t>
  </si>
  <si>
    <t>OP.I. X.X</t>
  </si>
  <si>
    <t>OP.C. X.X</t>
  </si>
  <si>
    <t>OP.I. X.1</t>
  </si>
  <si>
    <t>OP.C. X.1</t>
  </si>
  <si>
    <t>S.I. 8.3</t>
  </si>
  <si>
    <t>S.I. 8.4</t>
  </si>
  <si>
    <t>S.I. 8.5</t>
  </si>
  <si>
    <t>S.I. 8.6</t>
  </si>
  <si>
    <t>S.I. 8.7</t>
  </si>
  <si>
    <t>S.I. 8.8</t>
  </si>
  <si>
    <t>S.I. 8.9</t>
  </si>
  <si>
    <t>S.I. 8.10</t>
  </si>
  <si>
    <t>S.I. 8.11</t>
  </si>
  <si>
    <t>S.C. 8.3</t>
  </si>
  <si>
    <t>S.C. 8.4</t>
  </si>
  <si>
    <t>S.C. 8.5</t>
  </si>
  <si>
    <t>S.C. 8.6</t>
  </si>
  <si>
    <t>S.C. 8.7</t>
  </si>
  <si>
    <t>S.C. 8.8</t>
  </si>
  <si>
    <t>S.C. 8.9</t>
  </si>
  <si>
    <t>S.C. 8.10</t>
  </si>
  <si>
    <t>S.C. 8.11</t>
  </si>
  <si>
    <t>OP.R7</t>
  </si>
  <si>
    <t>Riesgo x.</t>
  </si>
  <si>
    <t xml:space="preserve">  ● Confirmar que sus manuales organizativos internos preveen la inclusión de los datos necesarios en las plataformas correspondientes para la comunicación informática automática en la página web única. 
● Confirmar que el  responsable de comunicación de su entidad tiene contacto y ha informado a la autoridad responsable para en los casos que procedan se publique la información correspondiente en la página web única.
</t>
  </si>
  <si>
    <t>S.I. 8.1</t>
  </si>
  <si>
    <t>S.I. 8.2</t>
  </si>
  <si>
    <t>S.C. 8.1</t>
  </si>
  <si>
    <t>S.C. 8.2</t>
  </si>
  <si>
    <t>C.I. 10.1</t>
  </si>
  <si>
    <t>C.C. 10.1</t>
  </si>
  <si>
    <t>C.C. 10.2</t>
  </si>
  <si>
    <t>C.C. 10.3</t>
  </si>
  <si>
    <t>C.C. 10.4</t>
  </si>
  <si>
    <t>C.C. 10.5</t>
  </si>
  <si>
    <t>C.C. 10.6</t>
  </si>
  <si>
    <t>C.C. 10.7</t>
  </si>
  <si>
    <t>C.C. 10.8</t>
  </si>
  <si>
    <t>C.C. 10.9</t>
  </si>
  <si>
    <t>C.C. 10.10</t>
  </si>
  <si>
    <t>C.C. 10.11</t>
  </si>
  <si>
    <t>C.I. 10.3</t>
  </si>
  <si>
    <t>C.I. 10.5</t>
  </si>
  <si>
    <t>CV.I. 6.1</t>
  </si>
  <si>
    <t>CV.C. 6.1</t>
  </si>
  <si>
    <t>CV.I. 6.2</t>
  </si>
  <si>
    <t>CV.I. 6.3</t>
  </si>
  <si>
    <t>CV.I. 6.4</t>
  </si>
  <si>
    <t>CV.I. 6.5</t>
  </si>
  <si>
    <t>CV.I. 6.6</t>
  </si>
  <si>
    <t>CV.I. 6.7</t>
  </si>
  <si>
    <t>CV.I. 6.8</t>
  </si>
  <si>
    <t>CV.I. 6.9</t>
  </si>
  <si>
    <t>CV.I. 6.10</t>
  </si>
  <si>
    <t>CV.I. 6.11</t>
  </si>
  <si>
    <t>CV.C. 6.2</t>
  </si>
  <si>
    <t>CV.C. 6.3</t>
  </si>
  <si>
    <t>CV.C. 6.4</t>
  </si>
  <si>
    <t>CV.C. 6.5</t>
  </si>
  <si>
    <t>CV.C. 6.6</t>
  </si>
  <si>
    <t>CV.C. 6.7</t>
  </si>
  <si>
    <t>CV.C. 6.8</t>
  </si>
  <si>
    <t>CV.C. 6.9</t>
  </si>
  <si>
    <t>CV.C. 6.10</t>
  </si>
  <si>
    <t>CV.C. 6.11</t>
  </si>
  <si>
    <t>MP.I. 7.1</t>
  </si>
  <si>
    <t>MP.I. 7.2</t>
  </si>
  <si>
    <t>MP.I. 7.3</t>
  </si>
  <si>
    <t>MP.I. 7.4</t>
  </si>
  <si>
    <t>MP.I. 7.5</t>
  </si>
  <si>
    <t>MP.I. 7.6</t>
  </si>
  <si>
    <t>MP.I. 7.7</t>
  </si>
  <si>
    <t>MP.I. 7.8</t>
  </si>
  <si>
    <t>MP.I. 7.9</t>
  </si>
  <si>
    <t>MP.I. 7.10</t>
  </si>
  <si>
    <t>MP.I. 7.11</t>
  </si>
  <si>
    <t>MP.C. 7.1</t>
  </si>
  <si>
    <t>MP.C. 7.2</t>
  </si>
  <si>
    <t>MP.C. 7.3</t>
  </si>
  <si>
    <t>MP.C. 7.4</t>
  </si>
  <si>
    <t>MP.C. 7.5</t>
  </si>
  <si>
    <t>MP.C. 7.6</t>
  </si>
  <si>
    <t>MP.C. 7.7</t>
  </si>
  <si>
    <t>MP.C. 7.8</t>
  </si>
  <si>
    <t>MP.C. 7.9</t>
  </si>
  <si>
    <t>MP.C. 7.10</t>
  </si>
  <si>
    <t>MP.C. 7.11</t>
  </si>
  <si>
    <t>OP.I. 7.1</t>
  </si>
  <si>
    <t>OP.I. 7.2</t>
  </si>
  <si>
    <t>OP.I. 7.3</t>
  </si>
  <si>
    <t>OP.I. 7.4</t>
  </si>
  <si>
    <t>OP.I. 7.5</t>
  </si>
  <si>
    <t>OP.I. 7.6</t>
  </si>
  <si>
    <t>OP.I. 7.7</t>
  </si>
  <si>
    <t>OP.I. 7.8</t>
  </si>
  <si>
    <t>OP.I. 7.9</t>
  </si>
  <si>
    <t>OP.I. 7.10</t>
  </si>
  <si>
    <t>OP.I. 7.11</t>
  </si>
  <si>
    <t>OP.C. 7.1</t>
  </si>
  <si>
    <t>OP.C. 7.2</t>
  </si>
  <si>
    <t>OP.C. 7.3</t>
  </si>
  <si>
    <t>OP.C. 7.4</t>
  </si>
  <si>
    <t>OP.C. 7.5</t>
  </si>
  <si>
    <t>OP.C. 7.6</t>
  </si>
  <si>
    <t>OP.C. 7.7</t>
  </si>
  <si>
    <t>OP.C. 7.8</t>
  </si>
  <si>
    <t>OP.C. 7.9</t>
  </si>
  <si>
    <t>OP.C. 7.10</t>
  </si>
  <si>
    <t>OP.C. 7.11</t>
  </si>
  <si>
    <t xml:space="preserve"> Contratación</t>
  </si>
  <si>
    <t xml:space="preserve"> Convenios</t>
  </si>
  <si>
    <t xml:space="preserve"> Medios Propios</t>
  </si>
  <si>
    <t xml:space="preserve"> Otros Proced Adm</t>
  </si>
  <si>
    <t xml:space="preserve"> Concesión Demanial</t>
  </si>
  <si>
    <t xml:space="preserve">Riesgo :
"Incumplimiento de las obligaciones establecidas por la normativa nacional y comunitaria en materia de información y publicidad" </t>
  </si>
  <si>
    <t>Incumplimiento de la inclusión de la siguiente referencia  &lt;&lt;Plan de Recuperación, Transformación y  Resiliencia - Financiado por la Union Europea - NextGenerationEU&gt;&gt;  tanto en el título como en el cuerpo de desarrollo de su instrumento jurídico.</t>
  </si>
  <si>
    <t xml:space="preserve">● Difundir entre el personal involucrado el contenido de la Orden 1030/2021 articulo 9, y el Manual de comunicación para gestores y  beneficiarios del Plan de Transformación, Recuperación y Resiliencia"
● Crear y actualizar la Lista de comprobación del requisito de inclusión de la referencia &lt;&lt;Plan de Recuperación, Transformación y  Resiliencia - Financiado por la Union Europea - NextGenerationEU&gt;&gt;  en los instrumentos jurídicos.
</t>
  </si>
  <si>
    <t xml:space="preserve">
●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
● Lista de verificación del cumplimiento de la inclusión de los requisitos de información y comunicación  en los instrumentos jurídicos.</t>
  </si>
  <si>
    <t xml:space="preserve">
● Supervisar que los perceptores de fondos han sido informados de las consecuencias del incumplimiento de las obligaciones y deberes de comunicación e información.</t>
  </si>
  <si>
    <r>
      <t xml:space="preserve">Incumplimiento de la incorporación, cuando proceda, de la cláusula de exención de responsabilidad en las publicaciones 
</t>
    </r>
    <r>
      <rPr>
        <sz val="9"/>
        <rFont val="Calibri"/>
        <family val="2"/>
        <scheme val="minor"/>
      </rPr>
      <t xml:space="preserve"> Cuando proceda, se indicará la siguiente cláusula de exención de responsabilidad (traducida a las lenguas locales, si procede): «Financiado por la Unión Europea - NextGenerationEU. Sin embargo, los puntos de vista y las opiniones expresadas son únicamente los del autor o autores y no reflejan necesariamente los de la Unión Europea o la Comisión Europea. Ni la Unión Europea ni la Comisión Europea pueden ser consideradas responsables de las mismas».</t>
    </r>
  </si>
  <si>
    <t>● Verificar que se usa  información fidedigna</t>
  </si>
  <si>
    <t>C.I. 10.7</t>
  </si>
  <si>
    <t>C.I. 10.9</t>
  </si>
  <si>
    <t>C.I. 10.11</t>
  </si>
  <si>
    <t xml:space="preserve">Ref. del Riesgo </t>
  </si>
  <si>
    <t>INSTRUCCIONES DE USO DE LA HERRAMIENTA DE EVALUACIÓN RIESGO DE INCUMPLIMIENTO DE LAS OBLIGACIONES DE INFORMACIÓN, COMUNICACIÓN Y PUBLICIDAD. (MATRIZ DE RIESGOS)</t>
  </si>
  <si>
    <t>2. Para su facilidad, filtre la tabla respecto a la celda B9.</t>
  </si>
  <si>
    <t xml:space="preserve">ENTIDAD PÚBLICA: MATERIALIZACION DEL RIESGO DE INCUMPLIMIENTO DE LAS OBLIGACIONES DE INFORMACIÓN, COMUNICACIÓN DEL PRTR </t>
  </si>
  <si>
    <t>Transformación y Resiliencia. (PRTR).</t>
  </si>
  <si>
    <t xml:space="preserve">● Descripción del Riesgo : </t>
  </si>
  <si>
    <r>
      <t xml:space="preserve">La referencia secuencial para el riesgo de incumplimiento de las obligaciones de comunicación, información y publicidad para </t>
    </r>
    <r>
      <rPr>
        <b/>
        <sz val="11"/>
        <color theme="1"/>
        <rFont val="Calibri"/>
        <family val="2"/>
        <scheme val="minor"/>
      </rPr>
      <t>entidades públicas</t>
    </r>
    <r>
      <rPr>
        <sz val="11"/>
        <color theme="1"/>
        <rFont val="Calibri"/>
        <family val="2"/>
        <scheme val="minor"/>
      </rPr>
      <t xml:space="preserve"> es la siguiente: </t>
    </r>
  </si>
  <si>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t>
    </r>
  </si>
  <si>
    <r>
      <t xml:space="preserve">2. La entidad que proceda a realizar el ejercicio de evaluación </t>
    </r>
    <r>
      <rPr>
        <b/>
        <sz val="11"/>
        <rFont val="Calibri"/>
        <family val="2"/>
        <scheme val="minor"/>
      </rPr>
      <t>deberá elegir el método de gestión que le corresponda.</t>
    </r>
  </si>
  <si>
    <t>Entidad Pública</t>
  </si>
  <si>
    <t>Ej.  Si como entidad pública ha convocado dos subvenciones diferentes y desea analizar de modo separado el riesgo de incumplimiento de las obligaciones de comunicación en relación a esas dos convocatorias, debe rellenar la evaluación en la referencia S.R8 y crear una nueva referencia S.R8.1 para la siguiente convocatoria, analizando como mínimo los indicadores de riesgo y controles propuestos y creando y completando en las hojas de métodos de gestión e indicadores de riesgos las correspondientes filas.</t>
  </si>
  <si>
    <t>Incumplimiento de la inserción del emblema de la UE con una declaración de financiación adecuada que diga ( traducida a las lenguas locales cuando proceda) "financiado por la Unión Europea - NextGenerationEU" junto al logo del Plan de Recuperación en carteles, publicaciones impresas, material audiovisual, páginas web, ...y todas aquéllas actividades de difusión a las que dé lugar el proyecto</t>
  </si>
  <si>
    <t>S.I. 8.12</t>
  </si>
  <si>
    <t>C.I. 10.2</t>
  </si>
  <si>
    <t>C.I. 10.4</t>
  </si>
  <si>
    <t>C.I. 10.6</t>
  </si>
  <si>
    <t>C.I. 10.8</t>
  </si>
  <si>
    <t>C.I. 10.10</t>
  </si>
  <si>
    <t>C.I. 10.12</t>
  </si>
  <si>
    <t>CV.I. 6.12</t>
  </si>
  <si>
    <t>MP.I. 7.12</t>
  </si>
  <si>
    <t>OP.I. 7.12</t>
  </si>
  <si>
    <t>S.C. 8.12</t>
  </si>
  <si>
    <t>C.C. 10.12</t>
  </si>
  <si>
    <t>CV.C. 6.12</t>
  </si>
  <si>
    <t>MP.C. 7.12</t>
  </si>
  <si>
    <t>OP.C. 7.12</t>
  </si>
  <si>
    <t>Incumplimiento de las obligaciones de comunicación contenidas en el instrumento jurídico que le sea de aplicación, así como del resto de indicaciones contenidas en el articulo 9 de la Orden HFP/1030/2021, de 29 de septiembre, por la que se configura el sistema de gestión del Plan de Recuperación, Transformación y Resiliencia</t>
  </si>
  <si>
    <t>● Difundir entre el personal involucrado el contenido de la Orden 1030/2021 articulo 9, y el Manual de comunicación para gestores y  beneficiarios del Plan de Transformación, Recuperación y Resiliencia"
● Supervisar que se incorpora esta cláusula, cuando proceda.</t>
  </si>
  <si>
    <t xml:space="preserve">  ● Difundir entre el personal involucrado el Manual de Marca del plan de recuperación para el uso correcto del logo.
  ● Lista de verificación de la correcta inclusión del logo en el material de comunicación y publicidad.</t>
  </si>
  <si>
    <t>La matriz de este riesgo se ha estructurado de la siguiente forma:</t>
  </si>
  <si>
    <t xml:space="preserve">
●  (8) para subvenciones (S.R8)
● (10) para Contratación (C.R10)
● (6) para Convenios (CV.R6)
● (7) para Medios Propios (MP.R7)
● (7) para Otros Procedimientos.(OP.R7)</t>
  </si>
  <si>
    <t xml:space="preserve">● Resultado de la Autoevaluación: Donde se calculará automáticamente el resultado de los siguientes riesgos: </t>
  </si>
  <si>
    <r>
      <t xml:space="preserve">Incumplimiento de publicación, en el caso en que proceda, de las convocatorias y licitaciones en la web https://planderecuperacion.gob.es/
</t>
    </r>
    <r>
      <rPr>
        <sz val="9"/>
        <color rgb="FF000000"/>
        <rFont val="Calibri"/>
        <family val="2"/>
      </rPr>
      <t xml:space="preserve">
Con el fin de asegurar una adecuada comunicación y transparencia, las Entidades ejecutoras deberán proporcionar información, a través de los mecanismos que a tal efecto se establezcan, sobre la publicación de cualquier convocatoria de ayuda o procedimiento de licitación para su inclusión en la página web gestionada por la Autoridad Responsable.
Las convocatorias y licitaciones publicadas se deben enviar al correo de comunicación de la Autoridad Responsable: ccomunicacionplanderecuper@sepg.hacienda.gob.es
</t>
    </r>
  </si>
  <si>
    <t xml:space="preserve">
● Confirmar que su entidad ha proporcionado información sobre la publicación de cualquier convocatoria de ayuda o procedimiento de licitación para su inclusión en la página web gestionada por la Autoridad Responsable.
</t>
  </si>
  <si>
    <t>El equipo de autoevaluación debe de rellenar únicamente las casillas en blanco.</t>
  </si>
  <si>
    <r>
      <t xml:space="preserve">Incumplimiento de la obligación de utilizar información fidedigna
</t>
    </r>
    <r>
      <rPr>
        <sz val="9"/>
        <rFont val="Calibri"/>
        <family val="2"/>
        <scheme val="minor"/>
      </rPr>
      <t>Cualquier actividad de comunicación o difusión relacionada con el MRR en cualquier forma y por cualquier medio, deberá utilizar información fidedigna.</t>
    </r>
  </si>
  <si>
    <r>
      <t xml:space="preserve">Incumplimiento del deber de aplicar correctamente el logo del Plan de Recuperación. 
</t>
    </r>
    <r>
      <rPr>
        <sz val="9"/>
        <color rgb="FF000000"/>
        <rFont val="Calibri"/>
        <family val="2"/>
      </rPr>
      <t xml:space="preserve">Incumplimiento de las indicaciones contenidas en el Manual de marca respecto al uso del logo. </t>
    </r>
  </si>
  <si>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</si>
  <si>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</si>
  <si>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 xml:space="preserve">●Distribuir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el documento “El uso del emblema europeo en el contexto de los programas de la UE 2021-2027 (disponible en https://planderecuperacion.gob.es/identidad-visual) y el Manual de Comunicación para gestores y beneficiarios de los Fondos del Plan de Recuperación elaborado por la SGFE.
● Elaborar lista de comprobación del cumplimiento de las obligaciones de comunicación incluidas en el instrumento jurídico.
</t>
  </si>
  <si>
    <t>●Distribuir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el documento “El uso del emblema europeo en el contexto de los programas de la UE 2021-2027 (disponible en https://planderecuperacion.gob.es/identidad-visual) y el Manual de Comunicación para gestores y beneficiarios de los Fondos del Plan de Recuperación elaborado por la SGFE.  
● Elaborar lista de comprobación del cumplimiento de las obligaciones de comunicación incluidas en el instrumento jurídico.</t>
  </si>
  <si>
    <t>●Distribuir entre todo el personal involucrado en la gestión de actividades financiadas por el MMR documentos de ayuda para cumplir con las obligaciones de comunicación del Plan de Recuperación, Transformación y Resiliencia. Entre estos documentos se encuentran: HFP/1030/2021, de 29 de septiembre por la que se configura el Sistema de Gestión del Plan de Recuperación (concretamente el artículo 9), Manual de Marca del PRTR, Documento relativo al uso correcto del Emblema europeo y Manual de Comunicación para gestores y beneficiarios de los Fondos del Plan de Recuperación elaborado por la SGFE, asi como el detalle de las obligaciones de comunicación y publicidad incluidas en el instrumento jurídico en cuestión.      
● Elaborar lista de comprobación del cumplimiento de las obligaciones de comunicación incluidas en el instrumento jurídico.</t>
  </si>
  <si>
    <t>●Distribuir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el documento “El uso del emblema europeo en el contexto de los programas de la UE 2021-2027 (disponible en https://planderecuperacion.gob.es/identidad-visual) y el Manual de Comunicación para gestores y beneficiarios de los Fondos del Plan de Recuperación elaborado por la SGFE.   
● Elaborar lista de comprobación del cumplimiento de las obligaciones de comunicación incluidas en el instrumento jurídico.</t>
  </si>
  <si>
    <r>
      <t xml:space="preserve">Incumplimiento del deber de exhibir de forma correcta y destacada el emblema de la UE con la declaración de financiación adecuada que diga ( traducida a las lenguas locales cuando proceda) "financiado por la Unión Europea - NextGenerationEU"  junto al logo del PRTR, disponible en el link https://planderecuperacion.gob.es/identidad-visual. 
</t>
    </r>
    <r>
      <rPr>
        <sz val="9"/>
        <color rgb="FF000000"/>
        <rFont val="Calibri"/>
        <family val="2"/>
      </rPr>
      <t xml:space="preserve">
Cuando se muestre en asociación con otro logotipo, el emblema de la Unión Europea deberá mostrarse al menos de forma tan prominente y visible como los otros logotipos. El emblema debe permanecer distinto y separado y no puede modificarse añadiendo otras marcas visuales, marcas o texto. Aparte del emblema, no podrá utilizarse ninguna otra identidad visual o logotipo para destacar el apoyo de la UE.</t>
    </r>
  </si>
  <si>
    <t>●  Difundir entre el personal el artículo 9 de la Orden 1030/2021, el Manual de Marca del Plan de Recuperación y el documento “El uso del emblema europeo en el contexto de los programas de la UE 2021-2027” disponible en https://planderecuperacion.gob.es/identidad-visual para garantizar la visibilidad de la financiación recibida de la UE
● Elaboración de lista de comprobación de la inclusión del logo y el emblema en todas las actividades de difusión</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</si>
  <si>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publicidad.                                                                                                                                                               </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</si>
  <si>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publicidad.                                                                                                                                                                 </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</si>
  <si>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publicidad.                                                                                                                                                                  </t>
  </si>
  <si>
    <t>Incumplimiento de la obligación de conservar pruebas documentales que acrediten y certifiquen el efectivo cumplimiento de las obligaciones y deberes de información y comunicación.</t>
  </si>
  <si>
    <t xml:space="preserve">
● Supervisar que se conservan las pruebas gráficas que certifiquen el cumplimiento de las obligaciones y deberes de información y comunicación.
● Lista de verificación del cumplimiento de conservar pruebas documentales (fotografias , pantallazos...) que certifiquen el cumplimiento de las obligaciones de comunicacion del PRTR.</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</si>
  <si>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</si>
  <si>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Panel de Inicio de Entidades Responsables de Actuaciones de Subproyectos del Plan de Recuperación</t>
  </si>
  <si>
    <t>3. Rellene los campos habilitados. Puede comprobar en la columna K de la pestaña de Métodos de Gestión si ha completado todos los campos necesarios o no. Por favor, continue hasta tener completada toda la evaluación.</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</si>
  <si>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</si>
  <si>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</si>
  <si>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</si>
  <si>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Guía del Sistema de seguimiento y acreditación del cumplimiento de Hitos y Objetivos en el ámbito del plan de recuperación, transformación y resiliencia.</t>
  </si>
  <si>
    <t>Manual de comunicación para gestores y beneficiarios de los fondos del Plan de Recuperación, Transformación y Resiliencia.</t>
  </si>
  <si>
    <t>Instrucciones de comunicación en el marco del Plan de Recuperación, Transformación y Resiliencia</t>
  </si>
  <si>
    <t xml:space="preserve">Infografía - Obligaciones de comunicación de los beneficiarios y las entidades decisoras y ejecutoras del plan​​ </t>
  </si>
  <si>
    <t>Documentos y Enlaces de interes en el PRTR - Council Implementing Decision (o CID).</t>
  </si>
  <si>
    <t>Resolución 1/2022, de 12 de abril, de la Secretaria General de Fondos Europeos, por la que se establecen instrucciones a fin de clarificar la condición de entidad ejecutora.</t>
  </si>
  <si>
    <t>4. Complete y remita la evaluación en caso de estar habilitado por la Herramienta de reporte del PRTR de subproyectos (HRS), puede acceder mediante el enlace</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</si>
  <si>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</si>
  <si>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</si>
  <si>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</si>
  <si>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</si>
  <si>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</si>
  <si>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</si>
  <si>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</si>
  <si>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</si>
  <si>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PLAN DE ACCIÓN</t>
  </si>
  <si>
    <t>1.- INTRODUCCIÓN</t>
  </si>
  <si>
    <t>2.- DEFINICIONES</t>
  </si>
  <si>
    <t>3.- INSTRUCCIONES PARA CUMPLIMENTAR LA MATRIZ</t>
  </si>
  <si>
    <t>4.- RESULTADOS</t>
  </si>
  <si>
    <t>6.- FUENTES</t>
  </si>
  <si>
    <t>7.- ENLACES DE INTERÉS</t>
  </si>
  <si>
    <t>5.- CONCLUSIÓN.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</si>
  <si>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las obligaciones de información, comunicación y publicidad</t>
    </r>
    <r>
      <rPr>
        <sz val="11"/>
        <color theme="1"/>
        <rFont val="Calibri"/>
        <family val="2"/>
        <scheme val="minor"/>
      </rPr>
      <t xml:space="preserve"> establecidos para el Plan de Recuperación,</t>
    </r>
  </si>
  <si>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</si>
  <si>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</si>
  <si>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</si>
  <si>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las obligaciones de comunicación e información tiene su listado de indicadores de riesgo y de controles estándar propuestos.</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</si>
  <si>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</si>
  <si>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</si>
  <si>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</si>
  <si>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Controles estándares</t>
  </si>
  <si>
    <t>Controles propuestos (no modificables) para mitigar el riesgo de los indicadores de cada uno de los riesgos.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</si>
  <si>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</si>
  <si>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</si>
  <si>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</si>
  <si>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</si>
  <si>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</si>
  <si>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 xml:space="preserve"> CONTROLES ESTÁNDARES</t>
  </si>
  <si>
    <t>Descripción del control estándar</t>
  </si>
  <si>
    <t>¿Se ha implementado este control estándar?</t>
  </si>
  <si>
    <t>Control alternativo</t>
  </si>
  <si>
    <t>Fecha de implementación</t>
  </si>
  <si>
    <t>Efecto combinado de los controles alternativos sobre el IMPACTO del riesgo NETO</t>
  </si>
  <si>
    <t>Efecto combinado de los controles alternativos sobre la PROBABILIDAD del riesgo NETO</t>
  </si>
  <si>
    <t>Incluye los controles alternativos a los controles estándares (definidos anteriormente) para reducir el riesgo neto a unos niveles de riesgo objetivo aceptables.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</si>
  <si>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la confianza y eficacia del control sin rellenar.</t>
    </r>
  </si>
  <si>
    <t>Ref.del Riesgo</t>
  </si>
  <si>
    <t>Número filas
(indicadores riesgo)</t>
  </si>
  <si>
    <t>Contar "SÍ"</t>
  </si>
  <si>
    <t>Contar "No"</t>
  </si>
  <si>
    <t>Contar "Vacío" cet</t>
  </si>
  <si>
    <t>Contar 'Control alternativo'</t>
  </si>
  <si>
    <t>Todos "No"
AND 
'no hay ningún control alternativo'</t>
  </si>
  <si>
    <t>Check</t>
  </si>
  <si>
    <r>
      <t xml:space="preserve">Las </t>
    </r>
    <r>
      <rPr>
        <b/>
        <sz val="11"/>
        <rFont val="Calibri"/>
        <family val="2"/>
        <scheme val="minor"/>
      </rPr>
      <t>entidades públicas</t>
    </r>
    <r>
      <rPr>
        <sz val="11"/>
        <rFont val="Calibri"/>
        <family val="2"/>
        <scheme val="minor"/>
      </rPr>
      <t xml:space="preserve"> deberán rellenar las pestañas correspondientes a “Resultados”, "Métodos_Gestión_Ent_Publica" e "Indicador_Riesgo_Ent_Publica".</t>
    </r>
  </si>
  <si>
    <t>El cuestionario y la evaluación de los indicadores de riesgos deberá ser firmado y remitido a SETELECO cargándolo en la :</t>
  </si>
  <si>
    <t xml:space="preserve"> Herramienta de Reporte de Subproyectos (HRS) </t>
  </si>
  <si>
    <t xml:space="preserve">En dicha pestaña se deberán responder una serie de preguntas. </t>
  </si>
  <si>
    <r>
      <t xml:space="preserve">Para cada uno de los métodos de gestión se presenta un </t>
    </r>
    <r>
      <rPr>
        <b/>
        <sz val="11"/>
        <color theme="1"/>
        <rFont val="Calibri"/>
        <family val="2"/>
        <scheme val="minor"/>
      </rPr>
      <t>resumen en la pestaña  "Métodos_Gestión_Ent_Publica".</t>
    </r>
  </si>
  <si>
    <r>
      <t xml:space="preserve">Si es necesario realizar la evaluación correspondiente en relación a más de un método de gestion podrá utilizar los códigos S.R.8, C.R10, CV.R6, MP.R7, OP.R7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como </t>
    </r>
    <r>
      <rPr>
        <b/>
        <u/>
        <sz val="11"/>
        <rFont val="Calibri"/>
        <family val="2"/>
        <scheme val="minor"/>
      </rPr>
      <t>mínimo los propuestos en la presente herramienta para su método de gestión.</t>
    </r>
  </si>
  <si>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S.R8 comienzan como S.I. 8.1., los del riesgo C.R10</t>
    </r>
    <r>
      <rPr>
        <sz val="11"/>
        <rFont val="Calibri"/>
        <family val="2"/>
        <scheme val="minor"/>
      </rPr>
      <t xml:space="preserve"> como C.I. 10.1</t>
    </r>
    <r>
      <rPr>
        <sz val="11"/>
        <color theme="1"/>
        <rFont val="Calibri"/>
        <family val="2"/>
        <scheme val="minor"/>
      </rPr>
      <t xml:space="preserve">., etc…) y números secuenciales a los controles de cada uno de los riesgos (por ejemplo, los controles del riesgo S.R8 comienzan como S.C. 8.1., los del riesgo C.R10 como </t>
    </r>
    <r>
      <rPr>
        <sz val="11"/>
        <rFont val="Calibri"/>
        <family val="2"/>
        <scheme val="minor"/>
      </rPr>
      <t>C.C. 10.1, etc…).</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</si>
  <si>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unque la norma general puede ser anualmente, podría realizarse cada dos años si el nivel de los riesgos identificados es muy bajo y durante el año anterior no se informó de casos de incumplimiento de dicho principio de comunicación.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etc...relacionadas con el presente principio transversal de comunicación.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</si>
  <si>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 xml:space="preserve">1: EVALUACIÓN DE LA EXPOSICIÓN A RIESGOS DE </t>
    </r>
    <r>
      <rPr>
        <b/>
        <u/>
        <sz val="12"/>
        <color theme="1"/>
        <rFont val="Calibri"/>
        <family val="2"/>
        <scheme val="minor"/>
      </rPr>
      <t>INCUMPLIMIENTO DE LAS OBLIGACIONES DE INFORMACIÓN, COMUNICACIÓN DEL PRTR</t>
    </r>
    <r>
      <rPr>
        <b/>
        <sz val="12"/>
        <color theme="1"/>
        <rFont val="Calibri"/>
        <family val="2"/>
        <scheme val="minor"/>
      </rPr>
      <t xml:space="preserve"> - SUBVENCIONES (S), CONTRATACIÓN (C), CONVENIO (CV), MEDIOS PROPIOS(MP), OTROS PROCEDIMIENTOS (OP)</t>
    </r>
  </si>
  <si>
    <t>1. Elija el método de gestión: Subvención (S), Contratación (C), Convenio (CV), Medio Propio (MP), Otros Procedimientos (OP) que desea cumplimentar.</t>
  </si>
  <si>
    <t>Incumplimiento del traslado de las obligaciones  y deberes de información y comunicación a sus beneficiarios y/o contrastista en la elaboración de sus instrumentos jurídicos.</t>
  </si>
  <si>
    <t xml:space="preserve">Incumplimiento del deber de informar a sus beneficiarios y/o contrastista sobre las consecuencias en caso de incumplimiento de las obligaciones y deberes de comunicación e información. </t>
  </si>
  <si>
    <t xml:space="preserve">
●Supervisar que las publicaciones y las actividades de difusión mencionan al Ministerio para la Transformación Digital y de la Función Pública y a la Unión Europea -Next Generation EU como entidades financiadoras en el marco del Plan de Recuperación.</t>
  </si>
  <si>
    <t>Incumplimiento del deber de mencionar en las publicaciones y actividades de difusión al Ministerio para la Transformación Digital y de la Función Pública y a la Unión Europea – Next Generation EU como entidades financiadoras en el marco del Plan de Recuperación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</si>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</sst>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14"/>
      <color rgb="FFFF0000"/>
      <name val="Calibri"/>
      <family val="2"/>
      <scheme val="minor"/>
    </font>
    <font>
      <b/>
      <sz val="9"/>
      <color rgb="FF000000"/>
      <name val="Calibri"/>
      <family val="2"/>
    </font>
    <font>
      <sz val="9"/>
      <color rgb="FF000000"/>
      <name val="Calibri"/>
      <family val="2"/>
    </font>
    <font>
      <b/>
      <sz val="11"/>
      <name val="Calibri"/>
      <family val="2"/>
      <scheme val="minor"/>
    </font>
    <font>
      <b/>
      <u/>
      <sz val="11"/>
      <name val="Calibri"/>
      <family val="2"/>
      <scheme val="minor"/>
    </font>
    <font>
      <u/>
      <sz val="11"/>
      <color theme="1"/>
      <name val="Calibri"/>
      <family val="2"/>
      <scheme val="minor"/>
    </font>
    <font>
      <sz val="9"/>
      <name val="Calibri"/>
      <family val="2"/>
    </font>
    <font>
      <sz val="10"/>
      <color theme="0"/>
      <name val="Arial"/>
      <family val="2"/>
    </font>
    <font>
      <u/>
      <sz val="11"/>
      <name val="Calibri"/>
      <family val="2"/>
      <scheme val="minor"/>
    </font>
    <font>
      <sz val="9"/>
      <color theme="0"/>
      <name val="Calibri"/>
      <family val="2"/>
      <scheme val="minor"/>
    </font>
    <font>
      <b/>
      <sz val="9"/>
      <color theme="0"/>
      <name val="Calibri"/>
      <family val="2"/>
      <scheme val="minor"/>
    </font>
    <font>
      <sz val="12"/>
      <color theme="0"/>
      <name val="Arial"/>
      <family val="2"/>
    </font>
    <font>
      <b/>
      <sz val="12"/>
      <color theme="0"/>
      <name val="Arial"/>
      <family val="2"/>
    </font>
    <font>
      <u/>
      <sz val="12"/>
      <color theme="10"/>
      <name val="Arial"/>
      <family val="2"/>
    </font>
    <font>
      <i/>
      <sz val="10"/>
      <color theme="1"/>
      <name val="Calibri"/>
      <family val="2"/>
      <scheme val="minor"/>
    </font>
    <font>
      <sz val="11"/>
      <color rgb="FFFF0000"/>
      <name val="Calibri"/>
      <family val="2"/>
      <scheme val="minor"/>
    </font>
    <font>
      <u/>
      <sz val="11"/>
      <color rgb="FFFF0000"/>
      <name val="Calibri"/>
      <family val="2"/>
      <scheme val="minor"/>
    </font>
  </fonts>
  <fills count="24">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rgb="FF92D05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FC000"/>
        <bgColor indexed="64"/>
      </patternFill>
    </fill>
    <fill>
      <patternFill patternType="solid">
        <fgColor theme="6"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right style="thin">
        <color rgb="FF000000"/>
      </right>
      <top style="thin">
        <color rgb="FF000000"/>
      </top>
      <bottom/>
      <diagonal/>
    </border>
  </borders>
  <cellStyleXfs count="3">
    <xf numFmtId="0" fontId="0" fillId="0" borderId="0"/>
    <xf numFmtId="0" fontId="11" fillId="0" borderId="0"/>
    <xf numFmtId="0" fontId="22" fillId="0" borderId="0" applyNumberFormat="0" applyFill="0" applyBorder="0" applyAlignment="0" applyProtection="0"/>
  </cellStyleXfs>
  <cellXfs count="22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1" fillId="0" borderId="0" xfId="0" applyFont="1" applyAlignment="1">
      <alignment vertical="center"/>
    </xf>
    <xf numFmtId="0" fontId="22"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6"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7"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7" fillId="0" borderId="16" xfId="0" applyFont="1" applyBorder="1" applyAlignment="1" applyProtection="1">
      <alignment vertical="center" wrapText="1"/>
      <protection locked="0"/>
    </xf>
    <xf numFmtId="0" fontId="27" fillId="0" borderId="16" xfId="0" applyFont="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0" fillId="0" borderId="17" xfId="0" applyBorder="1"/>
    <xf numFmtId="0" fontId="29" fillId="0" borderId="9" xfId="0" applyFont="1" applyBorder="1" applyAlignment="1" applyProtection="1">
      <alignment vertical="center"/>
      <protection locked="0"/>
    </xf>
    <xf numFmtId="0" fontId="0" fillId="0" borderId="14" xfId="0" applyBorder="1"/>
    <xf numFmtId="0" fontId="30" fillId="0" borderId="9" xfId="0" applyFont="1" applyBorder="1" applyAlignment="1" applyProtection="1">
      <alignment vertical="center" wrapText="1"/>
      <protection locked="0"/>
    </xf>
    <xf numFmtId="0" fontId="0" fillId="0" borderId="9" xfId="0" applyBorder="1"/>
    <xf numFmtId="0" fontId="0" fillId="0" borderId="18" xfId="0" applyBorder="1"/>
    <xf numFmtId="0" fontId="0" fillId="0" borderId="19" xfId="0" applyBorder="1"/>
    <xf numFmtId="0" fontId="0" fillId="0" borderId="15" xfId="0" applyBorder="1"/>
    <xf numFmtId="0" fontId="0" fillId="0" borderId="11" xfId="0" applyBorder="1"/>
    <xf numFmtId="0" fontId="32" fillId="0" borderId="16"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33" fillId="0" borderId="14" xfId="0" applyFont="1" applyBorder="1" applyAlignment="1">
      <alignment vertical="center" wrapText="1"/>
    </xf>
    <xf numFmtId="0" fontId="27" fillId="0" borderId="0" xfId="0" applyFont="1" applyAlignment="1" applyProtection="1">
      <alignment horizontal="center" vertical="center"/>
      <protection locked="0"/>
    </xf>
    <xf numFmtId="0" fontId="30" fillId="0" borderId="0" xfId="0" applyFont="1" applyAlignment="1" applyProtection="1">
      <alignment vertical="center" wrapText="1"/>
      <protection locked="0"/>
    </xf>
    <xf numFmtId="0" fontId="30"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33" fillId="0" borderId="0" xfId="0" applyFont="1" applyAlignment="1">
      <alignment horizontal="right" vertical="center" wrapText="1"/>
    </xf>
    <xf numFmtId="0" fontId="35" fillId="0" borderId="0" xfId="0" applyFont="1" applyAlignment="1" applyProtection="1">
      <alignment vertical="center" wrapText="1"/>
      <protection locked="0"/>
    </xf>
    <xf numFmtId="0" fontId="35" fillId="0" borderId="0" xfId="0" applyFont="1" applyAlignment="1" applyProtection="1">
      <alignment vertical="center"/>
      <protection locked="0"/>
    </xf>
    <xf numFmtId="0" fontId="28" fillId="0" borderId="0" xfId="0" applyFont="1" applyAlignment="1">
      <alignment vertical="center"/>
    </xf>
    <xf numFmtId="0" fontId="28" fillId="0" borderId="14" xfId="0" applyFont="1" applyBorder="1" applyAlignment="1" applyProtection="1">
      <alignment horizontal="center" vertical="center" wrapText="1"/>
      <protection locked="0"/>
    </xf>
    <xf numFmtId="0" fontId="0" fillId="0" borderId="0" xfId="0" applyAlignment="1">
      <alignment horizontal="center"/>
    </xf>
    <xf numFmtId="0" fontId="6" fillId="0" borderId="0" xfId="0" applyFont="1" applyAlignment="1">
      <alignment horizontal="center" vertical="center" wrapText="1"/>
    </xf>
    <xf numFmtId="0" fontId="33" fillId="0" borderId="0" xfId="0" applyFont="1" applyAlignment="1">
      <alignment horizontal="center" vertical="center" wrapText="1"/>
    </xf>
    <xf numFmtId="0" fontId="0" fillId="0" borderId="19" xfId="0" applyBorder="1" applyAlignment="1">
      <alignment horizontal="center"/>
    </xf>
    <xf numFmtId="0" fontId="23" fillId="0" borderId="1" xfId="0" applyFont="1" applyBorder="1" applyAlignment="1" applyProtection="1">
      <alignment vertical="center"/>
      <protection locked="0"/>
    </xf>
    <xf numFmtId="0" fontId="36" fillId="0" borderId="0" xfId="0" applyFont="1"/>
    <xf numFmtId="2" fontId="10" fillId="16" borderId="1" xfId="1" applyNumberFormat="1" applyFont="1" applyFill="1" applyBorder="1" applyAlignment="1">
      <alignment horizontal="center" vertical="center"/>
    </xf>
    <xf numFmtId="0" fontId="10" fillId="17" borderId="1" xfId="1" applyFont="1" applyFill="1" applyBorder="1" applyAlignment="1">
      <alignment horizontal="center" vertical="center" wrapText="1"/>
    </xf>
    <xf numFmtId="0" fontId="12" fillId="11" borderId="18"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3" fillId="9" borderId="1" xfId="1" applyFont="1" applyFill="1" applyBorder="1" applyAlignment="1">
      <alignment vertical="center" wrapText="1"/>
    </xf>
    <xf numFmtId="2" fontId="10" fillId="16" borderId="2" xfId="1" applyNumberFormat="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1" fontId="10" fillId="9" borderId="1" xfId="1" applyNumberFormat="1" applyFont="1" applyFill="1" applyBorder="1" applyAlignment="1" applyProtection="1">
      <alignment horizontal="center" vertical="center"/>
      <protection locked="0"/>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28" fillId="15" borderId="13" xfId="0" applyFont="1" applyFill="1" applyBorder="1" applyAlignment="1">
      <alignment horizontal="center" vertical="center"/>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4" fillId="0" borderId="0" xfId="0" applyFont="1" applyAlignment="1">
      <alignment vertical="center" wrapText="1"/>
    </xf>
    <xf numFmtId="0" fontId="27" fillId="0" borderId="0" xfId="0" applyFont="1" applyAlignment="1">
      <alignment vertical="center"/>
    </xf>
    <xf numFmtId="0" fontId="28" fillId="15" borderId="12" xfId="0" applyFont="1" applyFill="1" applyBorder="1" applyAlignment="1">
      <alignment vertical="center" wrapText="1"/>
    </xf>
    <xf numFmtId="0" fontId="28" fillId="15" borderId="10" xfId="0" applyFont="1" applyFill="1" applyBorder="1" applyAlignment="1">
      <alignment vertical="center" wrapText="1"/>
    </xf>
    <xf numFmtId="0" fontId="10" fillId="19" borderId="1" xfId="1" applyFont="1" applyFill="1" applyBorder="1" applyAlignment="1">
      <alignment horizontal="center" vertical="center"/>
    </xf>
    <xf numFmtId="0" fontId="41" fillId="0" borderId="0" xfId="0" applyFont="1" applyAlignment="1">
      <alignment horizontal="left" vertical="top" wrapText="1"/>
    </xf>
    <xf numFmtId="0" fontId="41" fillId="0" borderId="0" xfId="0" applyFont="1" applyAlignment="1">
      <alignment vertical="center"/>
    </xf>
    <xf numFmtId="0" fontId="28" fillId="15" borderId="22" xfId="0" applyFont="1" applyFill="1" applyBorder="1" applyAlignment="1">
      <alignment horizontal="center" vertical="center" wrapText="1"/>
    </xf>
    <xf numFmtId="0" fontId="27" fillId="0" borderId="1" xfId="0" applyFont="1" applyBorder="1" applyAlignment="1">
      <alignment vertical="center" wrapText="1"/>
    </xf>
    <xf numFmtId="1" fontId="0" fillId="0" borderId="1" xfId="0" applyNumberFormat="1" applyBorder="1" applyAlignment="1">
      <alignment horizontal="center"/>
    </xf>
    <xf numFmtId="0" fontId="27" fillId="0" borderId="1" xfId="0" applyFont="1" applyBorder="1" applyAlignment="1">
      <alignment vertical="center"/>
    </xf>
    <xf numFmtId="0" fontId="37" fillId="9" borderId="1" xfId="1" applyFont="1" applyFill="1" applyBorder="1" applyAlignment="1">
      <alignment vertical="center" wrapText="1"/>
    </xf>
    <xf numFmtId="0" fontId="13" fillId="0" borderId="0" xfId="1" applyFont="1" applyAlignment="1">
      <alignment wrapText="1"/>
    </xf>
    <xf numFmtId="0" fontId="17" fillId="0" borderId="0" xfId="1" applyFont="1"/>
    <xf numFmtId="0" fontId="10" fillId="20" borderId="1" xfId="1" applyFont="1" applyFill="1" applyBorder="1" applyAlignment="1">
      <alignment horizontal="center" vertical="center"/>
    </xf>
    <xf numFmtId="0" fontId="10" fillId="20" borderId="1" xfId="1" applyFont="1" applyFill="1" applyBorder="1" applyAlignment="1" applyProtection="1">
      <alignment horizontal="center" vertical="center"/>
      <protection locked="0"/>
    </xf>
    <xf numFmtId="0" fontId="10" fillId="21" borderId="1" xfId="1" applyFont="1" applyFill="1" applyBorder="1" applyAlignment="1">
      <alignment horizontal="center" vertical="center"/>
    </xf>
    <xf numFmtId="0" fontId="10" fillId="21" borderId="1" xfId="1" applyFont="1" applyFill="1" applyBorder="1" applyAlignment="1" applyProtection="1">
      <alignment horizontal="center" vertical="center"/>
      <protection locked="0"/>
    </xf>
    <xf numFmtId="0" fontId="10" fillId="7" borderId="1" xfId="1" applyFont="1" applyFill="1" applyBorder="1" applyAlignment="1">
      <alignment horizontal="center" vertical="center"/>
    </xf>
    <xf numFmtId="0" fontId="10" fillId="7" borderId="1" xfId="1" applyFont="1" applyFill="1" applyBorder="1" applyAlignment="1" applyProtection="1">
      <alignment horizontal="center" vertical="center"/>
      <protection locked="0"/>
    </xf>
    <xf numFmtId="0" fontId="10" fillId="22" borderId="1" xfId="1" applyFont="1" applyFill="1" applyBorder="1" applyAlignment="1">
      <alignment horizontal="center" vertical="center"/>
    </xf>
    <xf numFmtId="0" fontId="10" fillId="22" borderId="1" xfId="1" applyFont="1" applyFill="1" applyBorder="1" applyAlignment="1" applyProtection="1">
      <alignment horizontal="center" vertical="center"/>
      <protection locked="0"/>
    </xf>
    <xf numFmtId="0" fontId="12" fillId="6" borderId="5" xfId="1" applyFont="1" applyFill="1" applyBorder="1" applyAlignment="1">
      <alignment horizontal="center" vertical="center" wrapText="1"/>
    </xf>
    <xf numFmtId="0" fontId="43" fillId="0" borderId="0" xfId="1" applyFont="1"/>
    <xf numFmtId="0" fontId="15"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28" fillId="0" borderId="4" xfId="0" applyFont="1" applyBorder="1" applyAlignment="1">
      <alignment vertical="center" wrapText="1"/>
    </xf>
    <xf numFmtId="0" fontId="28" fillId="0" borderId="3" xfId="0" applyFont="1" applyBorder="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wrapText="1"/>
    </xf>
    <xf numFmtId="0" fontId="13" fillId="0" borderId="0" xfId="1" applyFont="1"/>
    <xf numFmtId="0" fontId="5" fillId="0" borderId="0" xfId="0" applyFont="1" applyAlignment="1">
      <alignment vertical="center" wrapText="1"/>
    </xf>
    <xf numFmtId="0" fontId="10" fillId="0" borderId="1" xfId="1" applyFont="1" applyBorder="1" applyAlignment="1">
      <alignment horizontal="center" vertical="center"/>
    </xf>
    <xf numFmtId="0" fontId="28" fillId="15" borderId="1" xfId="0" applyFont="1" applyFill="1" applyBorder="1" applyAlignment="1">
      <alignment vertical="center" wrapText="1"/>
    </xf>
    <xf numFmtId="0" fontId="5" fillId="0" borderId="0" xfId="0" applyFont="1" applyAlignment="1">
      <alignment vertical="top"/>
    </xf>
    <xf numFmtId="0" fontId="13" fillId="0" borderId="0" xfId="1" applyFont="1" applyAlignment="1">
      <alignment horizontal="center" vertical="center" wrapText="1"/>
    </xf>
    <xf numFmtId="0" fontId="13" fillId="0" borderId="0" xfId="1" applyFont="1" applyAlignment="1">
      <alignment horizontal="center" wrapText="1"/>
    </xf>
    <xf numFmtId="0" fontId="17" fillId="0" borderId="0" xfId="1" applyFont="1" applyAlignment="1">
      <alignment horizontal="center" vertical="center" wrapText="1"/>
    </xf>
    <xf numFmtId="0" fontId="45" fillId="0" borderId="0" xfId="1" applyFont="1"/>
    <xf numFmtId="0" fontId="45" fillId="0" borderId="0" xfId="1" applyFont="1" applyAlignment="1">
      <alignment wrapText="1"/>
    </xf>
    <xf numFmtId="0" fontId="46" fillId="0" borderId="0" xfId="1" applyFont="1" applyAlignment="1">
      <alignment wrapText="1"/>
    </xf>
    <xf numFmtId="0" fontId="47" fillId="0" borderId="0" xfId="1" applyFont="1" applyAlignment="1">
      <alignment wrapText="1"/>
    </xf>
    <xf numFmtId="0" fontId="48" fillId="0" borderId="0" xfId="1" applyFont="1" applyAlignment="1">
      <alignment wrapText="1"/>
    </xf>
    <xf numFmtId="0" fontId="47" fillId="0" borderId="0" xfId="1" applyFont="1"/>
    <xf numFmtId="0" fontId="10" fillId="19" borderId="1" xfId="1" applyFont="1" applyFill="1" applyBorder="1" applyAlignment="1" applyProtection="1">
      <alignment horizontal="center" vertical="center"/>
      <protection locked="0"/>
    </xf>
    <xf numFmtId="1" fontId="10" fillId="14" borderId="1" xfId="1" applyNumberFormat="1" applyFont="1" applyFill="1" applyBorder="1" applyAlignment="1" applyProtection="1">
      <alignment horizontal="center" vertical="center"/>
      <protection locked="0"/>
    </xf>
    <xf numFmtId="0" fontId="12" fillId="20" borderId="1" xfId="1" applyFont="1" applyFill="1" applyBorder="1" applyAlignment="1">
      <alignment horizontal="center" vertical="center"/>
    </xf>
    <xf numFmtId="0" fontId="12" fillId="21" borderId="1" xfId="1" applyFont="1" applyFill="1" applyBorder="1" applyAlignment="1">
      <alignment horizontal="center" vertical="center"/>
    </xf>
    <xf numFmtId="0" fontId="12" fillId="7" borderId="1" xfId="1" applyFont="1" applyFill="1" applyBorder="1" applyAlignment="1">
      <alignment horizontal="center" vertical="center"/>
    </xf>
    <xf numFmtId="0" fontId="12" fillId="22" borderId="1" xfId="1" applyFont="1" applyFill="1" applyBorder="1" applyAlignment="1">
      <alignment horizontal="center" vertical="center"/>
    </xf>
    <xf numFmtId="0" fontId="12" fillId="17" borderId="1" xfId="1" applyFont="1" applyFill="1" applyBorder="1" applyAlignment="1">
      <alignment horizontal="center" vertical="center" wrapText="1"/>
    </xf>
    <xf numFmtId="0" fontId="12" fillId="19" borderId="1" xfId="1" applyFont="1" applyFill="1" applyBorder="1" applyAlignment="1">
      <alignment horizontal="center" vertical="center"/>
    </xf>
    <xf numFmtId="0" fontId="18" fillId="4" borderId="0" xfId="1" applyFont="1" applyFill="1" applyAlignment="1" applyProtection="1">
      <alignment horizontal="center" vertical="center" wrapText="1"/>
      <protection locked="0"/>
    </xf>
    <xf numFmtId="1" fontId="0" fillId="18" borderId="1" xfId="0" applyNumberFormat="1" applyFill="1" applyBorder="1" applyAlignment="1">
      <alignment horizontal="center"/>
    </xf>
    <xf numFmtId="0" fontId="27" fillId="4" borderId="1" xfId="0" applyFont="1" applyFill="1" applyBorder="1" applyAlignment="1" applyProtection="1">
      <alignment horizontal="center" vertical="center" wrapText="1"/>
      <protection locked="0"/>
    </xf>
    <xf numFmtId="0" fontId="24" fillId="0" borderId="0" xfId="1" applyFont="1" applyAlignment="1">
      <alignment vertical="top"/>
    </xf>
    <xf numFmtId="0" fontId="10" fillId="0" borderId="0" xfId="1" applyFont="1" applyAlignment="1" applyProtection="1">
      <alignment horizontal="center" vertical="center"/>
      <protection locked="0"/>
    </xf>
    <xf numFmtId="0" fontId="49" fillId="0" borderId="0" xfId="2" applyFont="1" applyProtection="1">
      <protection locked="0"/>
    </xf>
    <xf numFmtId="0" fontId="49" fillId="0" borderId="0" xfId="2" applyFont="1" applyFill="1" applyProtection="1">
      <protection locked="0"/>
    </xf>
    <xf numFmtId="0" fontId="34" fillId="0" borderId="0" xfId="0" applyFont="1" applyAlignment="1" applyProtection="1">
      <alignment horizontal="center" vertical="center" wrapText="1"/>
      <protection locked="0"/>
    </xf>
    <xf numFmtId="0" fontId="34" fillId="0" borderId="0" xfId="0" applyFont="1" applyAlignment="1" applyProtection="1">
      <alignment vertical="center" wrapText="1"/>
      <protection locked="0"/>
    </xf>
    <xf numFmtId="0" fontId="50" fillId="0" borderId="0" xfId="0" applyFont="1" applyAlignment="1" applyProtection="1">
      <alignment horizontal="left" vertical="center" wrapText="1"/>
      <protection locked="0"/>
    </xf>
    <xf numFmtId="0" fontId="42" fillId="23" borderId="1" xfId="1" applyFont="1" applyFill="1" applyBorder="1" applyAlignment="1">
      <alignment vertical="center" wrapText="1"/>
    </xf>
    <xf numFmtId="0" fontId="10" fillId="23" borderId="1" xfId="1" applyFont="1" applyFill="1" applyBorder="1" applyAlignment="1">
      <alignment vertical="center" wrapText="1"/>
    </xf>
    <xf numFmtId="0" fontId="17" fillId="23" borderId="1" xfId="1" applyFont="1" applyFill="1" applyBorder="1" applyAlignment="1">
      <alignment vertical="center" wrapText="1"/>
    </xf>
    <xf numFmtId="0" fontId="1" fillId="6" borderId="1" xfId="0" applyFont="1" applyFill="1" applyBorder="1" applyAlignment="1">
      <alignment horizontal="center" vertical="center" wrapText="1"/>
    </xf>
    <xf numFmtId="0" fontId="0" fillId="0" borderId="1" xfId="0" applyBorder="1"/>
    <xf numFmtId="0" fontId="51" fillId="0" borderId="0" xfId="0" applyFont="1" applyAlignment="1">
      <alignment vertical="center"/>
    </xf>
    <xf numFmtId="0" fontId="52" fillId="0" borderId="0" xfId="2" applyFont="1" applyFill="1" applyProtection="1">
      <protection locked="0"/>
    </xf>
    <xf numFmtId="0" fontId="4" fillId="0" borderId="0" xfId="0" applyFont="1" applyAlignment="1">
      <alignment horizontal="left" vertical="center"/>
    </xf>
    <xf numFmtId="0" fontId="0" fillId="0" borderId="0" xfId="0" quotePrefix="1" applyAlignment="1">
      <alignment horizontal="left" vertical="center" indent="1"/>
    </xf>
    <xf numFmtId="0" fontId="0" fillId="0" borderId="0" xfId="0" applyAlignment="1">
      <alignment horizontal="left" vertical="center" wrapText="1"/>
    </xf>
    <xf numFmtId="0" fontId="2" fillId="2" borderId="0" xfId="0" applyFont="1" applyFill="1" applyAlignment="1">
      <alignment vertical="center" wrapText="1"/>
    </xf>
    <xf numFmtId="0" fontId="0" fillId="0" borderId="0" xfId="0" applyAlignment="1">
      <alignment vertical="center" wrapText="1"/>
    </xf>
    <xf numFmtId="0" fontId="23" fillId="0" borderId="0" xfId="0" applyFont="1" applyAlignment="1">
      <alignment vertical="center" wrapText="1"/>
    </xf>
    <xf numFmtId="0" fontId="5" fillId="0" borderId="0" xfId="0" applyFont="1" applyAlignment="1">
      <alignment horizontal="left" vertical="top" wrapText="1"/>
    </xf>
    <xf numFmtId="0" fontId="44" fillId="0" borderId="0" xfId="0" applyFont="1" applyAlignment="1">
      <alignment horizontal="left" vertical="top" wrapText="1"/>
    </xf>
    <xf numFmtId="0" fontId="5" fillId="0" borderId="0" xfId="0" applyFont="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wrapText="1"/>
    </xf>
    <xf numFmtId="0" fontId="4" fillId="0" borderId="0" xfId="0" applyFont="1" applyAlignment="1">
      <alignment horizontal="left" vertical="center"/>
    </xf>
    <xf numFmtId="0" fontId="44" fillId="0" borderId="0" xfId="2" applyFont="1" applyFill="1" applyProtection="1">
      <protection locked="0"/>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top" wrapText="1"/>
    </xf>
    <xf numFmtId="0" fontId="23" fillId="0" borderId="0" xfId="0" applyFont="1" applyAlignment="1">
      <alignment horizontal="justify" vertical="center" wrapText="1"/>
    </xf>
    <xf numFmtId="0" fontId="23" fillId="0" borderId="0" xfId="0" applyFont="1" applyAlignment="1">
      <alignment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6" fillId="9" borderId="2" xfId="1"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0" xfId="0" applyFont="1" applyAlignment="1">
      <alignment vertical="top" wrapText="1"/>
    </xf>
    <xf numFmtId="0" fontId="22" fillId="0" borderId="0" xfId="2" applyFill="1" applyBorder="1" applyAlignment="1" applyProtection="1">
      <alignment horizontal="left" vertical="center" wrapText="1"/>
      <protection locked="0"/>
    </xf>
    <xf numFmtId="0" fontId="22" fillId="0" borderId="0" xfId="2" applyBorder="1" applyAlignment="1" applyProtection="1">
      <alignment horizontal="left" vertical="center" wrapText="1"/>
      <protection locked="0"/>
    </xf>
    <xf numFmtId="0" fontId="50" fillId="0" borderId="0" xfId="0" applyFont="1" applyAlignment="1">
      <alignment horizontal="left" vertical="center" wrapText="1"/>
    </xf>
    <xf numFmtId="0" fontId="28" fillId="15" borderId="20" xfId="0" applyFont="1" applyFill="1" applyBorder="1" applyAlignment="1">
      <alignment horizontal="center" vertical="center" wrapText="1"/>
    </xf>
    <xf numFmtId="0" fontId="28" fillId="15" borderId="21" xfId="0" applyFont="1" applyFill="1" applyBorder="1" applyAlignment="1">
      <alignment horizontal="center" vertical="center" wrapText="1"/>
    </xf>
    <xf numFmtId="0" fontId="34" fillId="0" borderId="0" xfId="0" applyFont="1" applyAlignment="1">
      <alignment horizontal="center" vertical="center" wrapText="1"/>
    </xf>
    <xf numFmtId="0" fontId="0" fillId="8" borderId="0" xfId="0" applyFill="1" applyAlignment="1" applyProtection="1">
      <alignment horizontal="center"/>
      <protection locked="0"/>
    </xf>
    <xf numFmtId="0" fontId="28" fillId="15" borderId="1" xfId="0" applyFont="1" applyFill="1" applyBorder="1" applyAlignment="1">
      <alignment horizontal="center" vertical="center" wrapText="1"/>
    </xf>
    <xf numFmtId="0" fontId="28" fillId="0" borderId="0" xfId="0" applyFont="1" applyAlignment="1">
      <alignment horizontal="center" vertical="center" wrapText="1"/>
    </xf>
    <xf numFmtId="0" fontId="0" fillId="8" borderId="0" xfId="0" applyFill="1" applyAlignment="1" applyProtection="1">
      <alignment horizontal="center" vertical="center" wrapText="1"/>
      <protection locked="0"/>
    </xf>
    <xf numFmtId="0" fontId="34"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7" borderId="1" xfId="1"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26">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DFF1CB"/>
      <color rgb="FFC6EFCE"/>
      <color rgb="FFFFC7CE"/>
      <color rgb="FFFF4F4F"/>
      <color rgb="FFFFFFFF"/>
      <color rgb="FFFF6D6D"/>
      <color rgb="FFFF5757"/>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1175464</xdr:colOff>
      <xdr:row>1</xdr:row>
      <xdr:rowOff>68898</xdr:rowOff>
    </xdr:from>
    <xdr:to>
      <xdr:col>4</xdr:col>
      <xdr:colOff>1522441</xdr:colOff>
      <xdr:row>2</xdr:row>
      <xdr:rowOff>233151</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1264" y="255165"/>
          <a:ext cx="346977" cy="3928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1767927</xdr:colOff>
      <xdr:row>1</xdr:row>
      <xdr:rowOff>25400</xdr:rowOff>
    </xdr:from>
    <xdr:to>
      <xdr:col>5</xdr:col>
      <xdr:colOff>110067</xdr:colOff>
      <xdr:row>2</xdr:row>
      <xdr:rowOff>313392</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63727" y="211667"/>
          <a:ext cx="594273" cy="5165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872066</xdr:colOff>
      <xdr:row>1</xdr:row>
      <xdr:rowOff>16933</xdr:rowOff>
    </xdr:from>
    <xdr:to>
      <xdr:col>4</xdr:col>
      <xdr:colOff>1027218</xdr:colOff>
      <xdr:row>2</xdr:row>
      <xdr:rowOff>243628</xdr:rowOff>
    </xdr:to>
    <xdr:pic>
      <xdr:nvPicPr>
        <xdr:cNvPr id="2" name="Imagen 1">
          <a:extLst>
            <a:ext uri="{FF2B5EF4-FFF2-40B4-BE49-F238E27FC236}">
              <a16:creationId xmlns:a16="http://schemas.microsoft.com/office/drawing/2014/main" id="{C7095123-3E67-F4C4-860A-F87B013BEDF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63333" y="203200"/>
          <a:ext cx="2559685" cy="4552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a:t>
          </a:r>
          <a:r>
            <a:rPr lang="es-ES" sz="1100">
              <a:solidFill>
                <a:schemeClr val="dk1"/>
              </a:solidFill>
              <a:effectLst/>
              <a:latin typeface="+mn-lt"/>
              <a:ea typeface="+mn-ea"/>
              <a:cs typeface="+mn-cs"/>
            </a:rPr>
            <a:t>Las celdas de "Resultado de la Autoevaluación" se calculan directamente al estar vinculadas con los resultados de las pestañas donde</a:t>
          </a:r>
          <a:r>
            <a:rPr lang="es-ES" sz="1100" baseline="0">
              <a:solidFill>
                <a:schemeClr val="dk1"/>
              </a:solidFill>
              <a:effectLst/>
              <a:latin typeface="+mn-lt"/>
              <a:ea typeface="+mn-ea"/>
              <a:cs typeface="+mn-cs"/>
            </a:rPr>
            <a:t> se desarrolla </a:t>
          </a:r>
          <a:r>
            <a:rPr lang="es-ES" sz="1100">
              <a:solidFill>
                <a:schemeClr val="dk1"/>
              </a:solidFill>
              <a:effectLst/>
              <a:latin typeface="+mn-lt"/>
              <a:ea typeface="+mn-ea"/>
              <a:cs typeface="+mn-cs"/>
            </a:rPr>
            <a:t>cada uno de los riesgos.</a:t>
          </a:r>
        </a:p>
        <a:p>
          <a:endParaRPr lang="es-ES">
            <a:effectLst/>
          </a:endParaRPr>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ortal.mineco.gob.es/RecursosArticulo/mineco/ministerio/plan-recuperacion/Obligaciones_comunicacion_PRTR.pdf"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portal.mineco.gob.es/es-es/ministerio/plan_recuperacion/Paginas/comunicacion_PRTR.aspx"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fondoseuropeos.hacienda.gob.es/sitios/dgpmrr/es-es/Documents/MANUAL%20DE%20COMUNICACI%C3%93N%20PARA%20LOS%20GESTORES%20DEL%20PLAN.pdf" TargetMode="External"/><Relationship Id="rId11" Type="http://schemas.openxmlformats.org/officeDocument/2006/relationships/printerSettings" Target="../printerSettings/printerSettings1.bin"/><Relationship Id="rId5" Type="http://schemas.openxmlformats.org/officeDocument/2006/relationships/hyperlink" Target="https://www.igae.pap.hacienda.gob.es/sitios/igae/es-ES/Documents/GUIA%20SIST.%20SEGUIM.%20HyO%20MRR%20DEF.pdf" TargetMode="External"/><Relationship Id="rId10"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Instruccin%20ENTIDADES%20EJECUTORAS%2012%20abril%202022_.pdf.xsig.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5"/>
  <sheetViews>
    <sheetView showGridLines="0" tabSelected="1" zoomScale="85" zoomScaleNormal="85" workbookViewId="0">
      <selection activeCell="B15" sqref="B15:E15"/>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33.6" customHeight="1" x14ac:dyDescent="0.35">
      <c r="A1" s="175" t="s">
        <v>237</v>
      </c>
      <c r="B1" s="176"/>
      <c r="C1" s="176"/>
      <c r="D1" s="176"/>
      <c r="E1" s="176"/>
      <c r="F1" s="1"/>
      <c r="G1" s="1"/>
      <c r="H1" s="1"/>
      <c r="I1" s="1"/>
      <c r="J1" s="1"/>
      <c r="K1" s="1"/>
      <c r="L1" s="1"/>
      <c r="M1" s="1"/>
      <c r="N1" s="1"/>
      <c r="O1" s="1"/>
      <c r="P1" s="1"/>
    </row>
    <row r="2" spans="1:16" ht="18" x14ac:dyDescent="0.35">
      <c r="A2" s="2"/>
      <c r="B2" s="36"/>
      <c r="C2" s="2"/>
      <c r="D2" s="2"/>
      <c r="E2" s="2"/>
      <c r="F2" s="1"/>
      <c r="G2" s="1"/>
      <c r="H2" s="1"/>
      <c r="I2" s="1"/>
      <c r="J2" s="1"/>
      <c r="K2" s="1"/>
      <c r="L2" s="1"/>
      <c r="M2" s="1"/>
      <c r="N2" s="1"/>
      <c r="O2" s="1"/>
      <c r="P2" s="1"/>
    </row>
    <row r="3" spans="1:16" ht="18" x14ac:dyDescent="0.35">
      <c r="A3" s="185" t="s">
        <v>309</v>
      </c>
      <c r="B3" s="185"/>
      <c r="C3" s="2"/>
      <c r="D3" s="2"/>
      <c r="E3" s="2"/>
      <c r="F3" s="1"/>
      <c r="G3" s="1"/>
      <c r="H3" s="1"/>
      <c r="I3" s="1"/>
      <c r="J3" s="1"/>
      <c r="K3" s="1"/>
      <c r="L3" s="1"/>
      <c r="M3" s="1"/>
      <c r="N3" s="1"/>
      <c r="O3" s="1"/>
      <c r="P3" s="1"/>
    </row>
    <row r="4" spans="1:16" ht="18" x14ac:dyDescent="0.35">
      <c r="A4" s="172"/>
      <c r="B4" s="172"/>
      <c r="C4" s="2"/>
      <c r="D4" s="2"/>
      <c r="E4" s="2"/>
      <c r="F4" s="1"/>
      <c r="G4" s="1"/>
      <c r="H4" s="1"/>
      <c r="I4" s="1"/>
      <c r="J4" s="1"/>
      <c r="K4" s="1"/>
      <c r="L4" s="1"/>
      <c r="M4" s="1"/>
      <c r="N4" s="1"/>
      <c r="O4" s="1"/>
      <c r="P4" s="1"/>
    </row>
    <row r="5" spans="1:16" ht="18" x14ac:dyDescent="0.35">
      <c r="A5" s="4" t="s">
        <v>362</v>
      </c>
      <c r="B5" s="172"/>
      <c r="C5" s="2"/>
      <c r="D5" s="2"/>
      <c r="E5" s="2"/>
      <c r="F5" s="1"/>
      <c r="G5" s="1"/>
      <c r="H5" s="1"/>
      <c r="I5" s="1"/>
      <c r="J5" s="1"/>
      <c r="K5" s="1"/>
      <c r="L5" s="1"/>
      <c r="M5" s="1"/>
      <c r="N5" s="1"/>
      <c r="O5" s="1"/>
      <c r="P5" s="1"/>
    </row>
    <row r="6" spans="1:16" ht="18" x14ac:dyDescent="0.35">
      <c r="A6" s="173" t="s">
        <v>363</v>
      </c>
      <c r="B6" s="172"/>
      <c r="C6" s="2"/>
      <c r="D6" s="2"/>
      <c r="E6" s="2"/>
      <c r="F6" s="1"/>
      <c r="G6" s="1"/>
      <c r="H6" s="1"/>
      <c r="I6" s="1"/>
      <c r="J6" s="1"/>
      <c r="K6" s="1"/>
      <c r="L6" s="1"/>
      <c r="M6" s="1"/>
      <c r="N6" s="1"/>
      <c r="O6" s="1"/>
      <c r="P6" s="1"/>
    </row>
    <row r="7" spans="1:16" ht="18" x14ac:dyDescent="0.35">
      <c r="A7" s="173" t="s">
        <v>364</v>
      </c>
      <c r="B7" s="17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316</v>
      </c>
      <c r="B9" s="2"/>
      <c r="C9" s="2"/>
      <c r="D9" s="2"/>
      <c r="E9" s="2"/>
      <c r="F9" s="1"/>
      <c r="G9" s="1"/>
      <c r="H9" s="1"/>
      <c r="I9" s="1"/>
      <c r="J9" s="1"/>
      <c r="K9" s="1"/>
      <c r="L9" s="1"/>
      <c r="M9" s="1"/>
      <c r="N9" s="1"/>
      <c r="O9" s="1"/>
      <c r="P9" s="1"/>
    </row>
    <row r="10" spans="1:16" ht="18" x14ac:dyDescent="0.35">
      <c r="A10" s="4" t="s">
        <v>240</v>
      </c>
      <c r="B10" s="2"/>
      <c r="C10" s="2"/>
      <c r="D10" s="2"/>
      <c r="E10" s="2"/>
      <c r="F10" s="1"/>
      <c r="G10" s="1"/>
      <c r="H10" s="1"/>
      <c r="I10" s="1"/>
      <c r="J10" s="1"/>
      <c r="K10" s="1"/>
      <c r="L10" s="1"/>
      <c r="M10" s="1"/>
      <c r="N10" s="1"/>
      <c r="O10" s="1"/>
      <c r="P10" s="1"/>
    </row>
    <row r="11" spans="1:16" ht="18" x14ac:dyDescent="0.35">
      <c r="A11" s="4" t="s">
        <v>266</v>
      </c>
      <c r="B11" s="2"/>
      <c r="C11" s="2"/>
      <c r="D11" s="2"/>
      <c r="E11" s="2"/>
      <c r="F11" s="1"/>
      <c r="G11" s="1"/>
      <c r="H11" s="1"/>
      <c r="I11" s="1"/>
      <c r="J11" s="1"/>
      <c r="K11" s="1"/>
      <c r="L11" s="1"/>
      <c r="M11" s="1"/>
      <c r="N11" s="1"/>
      <c r="O11" s="1"/>
      <c r="P11" s="1"/>
    </row>
    <row r="12" spans="1:16" ht="18" x14ac:dyDescent="0.35">
      <c r="A12" s="4"/>
      <c r="B12" s="5"/>
      <c r="C12" s="4"/>
      <c r="D12" s="4"/>
      <c r="E12" s="4"/>
      <c r="G12" s="1"/>
      <c r="H12" s="1"/>
      <c r="I12" s="1"/>
      <c r="J12" s="1"/>
      <c r="K12" s="1"/>
      <c r="L12" s="1"/>
      <c r="M12" s="1"/>
      <c r="N12" s="1"/>
      <c r="O12" s="1"/>
      <c r="P12" s="1"/>
    </row>
    <row r="13" spans="1:16" ht="18" x14ac:dyDescent="0.35">
      <c r="A13" s="4"/>
      <c r="B13" s="5" t="s">
        <v>243</v>
      </c>
      <c r="C13" s="4"/>
      <c r="D13" s="4"/>
      <c r="E13" s="4"/>
      <c r="G13" s="1"/>
      <c r="H13" s="1"/>
      <c r="I13" s="1"/>
      <c r="J13" s="1"/>
      <c r="K13" s="1"/>
      <c r="L13" s="1"/>
      <c r="M13" s="1"/>
      <c r="N13" s="1"/>
      <c r="O13" s="1"/>
      <c r="P13" s="1"/>
    </row>
    <row r="14" spans="1:16" ht="17.399999999999999" customHeight="1" x14ac:dyDescent="0.35">
      <c r="A14" s="4"/>
      <c r="B14" s="180" t="s">
        <v>244</v>
      </c>
      <c r="C14" s="180"/>
      <c r="D14" s="180"/>
      <c r="E14" s="180"/>
      <c r="K14" s="1"/>
      <c r="L14" s="1"/>
      <c r="M14" s="1"/>
      <c r="N14" s="1"/>
      <c r="O14" s="1"/>
      <c r="P14" s="1"/>
    </row>
    <row r="15" spans="1:16" ht="49.2" customHeight="1" x14ac:dyDescent="0.35">
      <c r="A15" s="4"/>
      <c r="B15" s="178" t="s">
        <v>317</v>
      </c>
      <c r="C15" s="178"/>
      <c r="D15" s="178"/>
      <c r="E15" s="178"/>
      <c r="G15" s="1"/>
      <c r="H15" s="1"/>
      <c r="I15" s="1"/>
      <c r="J15" s="1"/>
      <c r="K15" s="1"/>
      <c r="L15" s="1"/>
      <c r="N15" s="1"/>
      <c r="O15" s="1"/>
      <c r="P15" s="1"/>
    </row>
    <row r="16" spans="1:16" ht="18" x14ac:dyDescent="0.35">
      <c r="A16" s="4"/>
      <c r="B16" s="137" t="s">
        <v>348</v>
      </c>
      <c r="G16" s="1"/>
      <c r="H16" s="1"/>
      <c r="I16" s="1"/>
      <c r="J16" s="1"/>
      <c r="K16" s="1"/>
      <c r="L16" s="1"/>
      <c r="M16" s="1"/>
      <c r="N16" s="1"/>
      <c r="O16" s="1"/>
      <c r="P16" s="1"/>
    </row>
    <row r="17" spans="1:16" ht="18" x14ac:dyDescent="0.35">
      <c r="A17" s="4"/>
      <c r="B17" s="137"/>
      <c r="G17" s="1"/>
      <c r="H17" s="1"/>
      <c r="I17" s="1"/>
      <c r="J17" s="1"/>
      <c r="K17" s="1"/>
      <c r="L17" s="1"/>
      <c r="M17" s="1"/>
      <c r="N17" s="1"/>
      <c r="O17" s="1"/>
      <c r="P17" s="1"/>
    </row>
    <row r="18" spans="1:16" ht="18" x14ac:dyDescent="0.35">
      <c r="A18" s="4"/>
      <c r="B18" s="5" t="s">
        <v>349</v>
      </c>
      <c r="C18" s="170"/>
      <c r="D18" s="170"/>
      <c r="E18" s="170"/>
      <c r="G18" s="1"/>
      <c r="H18" s="1"/>
      <c r="I18" s="1"/>
      <c r="J18" s="1"/>
      <c r="K18" s="1"/>
      <c r="L18" s="1"/>
      <c r="M18" s="1"/>
      <c r="N18" s="1"/>
      <c r="O18" s="1"/>
      <c r="P18" s="1"/>
    </row>
    <row r="19" spans="1:16" ht="18" x14ac:dyDescent="0.35">
      <c r="A19" s="5"/>
      <c r="B19" s="186" t="s">
        <v>350</v>
      </c>
      <c r="C19" s="186"/>
      <c r="D19" s="186"/>
      <c r="E19" s="186"/>
      <c r="F19" s="1"/>
      <c r="H19" s="1"/>
      <c r="I19" s="1"/>
      <c r="J19" s="1"/>
      <c r="K19" s="1"/>
      <c r="L19" s="1"/>
      <c r="M19" s="1"/>
      <c r="N19" s="1"/>
      <c r="O19" s="1"/>
      <c r="P19" s="1"/>
    </row>
    <row r="20" spans="1:16" ht="18" x14ac:dyDescent="0.35">
      <c r="A20" s="5"/>
      <c r="B20" s="171"/>
      <c r="C20" s="171"/>
      <c r="D20" s="171"/>
      <c r="E20" s="171"/>
      <c r="F20" s="1"/>
      <c r="H20" s="1"/>
      <c r="I20" s="1"/>
      <c r="J20" s="1"/>
      <c r="K20" s="1"/>
      <c r="L20" s="1"/>
      <c r="M20" s="1"/>
      <c r="N20" s="1"/>
      <c r="O20" s="1"/>
      <c r="P20" s="1"/>
    </row>
    <row r="21" spans="1:16" ht="18" x14ac:dyDescent="0.35">
      <c r="A21" s="4" t="s">
        <v>352</v>
      </c>
      <c r="B21" s="4"/>
      <c r="C21" s="4"/>
      <c r="D21" s="4"/>
      <c r="E21" s="4"/>
      <c r="G21" s="1"/>
      <c r="H21" s="1"/>
      <c r="I21" s="1"/>
      <c r="J21" s="1"/>
      <c r="K21" s="1"/>
      <c r="L21" s="1"/>
      <c r="M21" s="1"/>
      <c r="N21" s="1"/>
      <c r="O21" s="1"/>
      <c r="P21" s="1"/>
    </row>
    <row r="22" spans="1:16" ht="18" x14ac:dyDescent="0.35">
      <c r="A22" s="4" t="s">
        <v>351</v>
      </c>
      <c r="B22" s="4"/>
      <c r="C22" s="4"/>
      <c r="D22" s="4"/>
      <c r="E22" s="4"/>
      <c r="G22" s="1"/>
      <c r="H22" s="1"/>
      <c r="I22" s="1"/>
      <c r="J22" s="1"/>
      <c r="K22" s="1"/>
      <c r="L22" s="1"/>
      <c r="M22" s="1"/>
      <c r="N22" s="1"/>
      <c r="O22" s="1"/>
      <c r="P22" s="1"/>
    </row>
    <row r="23" spans="1:16" ht="18" customHeight="1" x14ac:dyDescent="0.35">
      <c r="C23" s="134"/>
      <c r="D23" s="134"/>
      <c r="E23" s="134"/>
      <c r="G23" s="1"/>
      <c r="H23" s="1"/>
      <c r="I23" s="1"/>
      <c r="J23" s="1"/>
      <c r="K23" s="1"/>
      <c r="L23" s="1"/>
      <c r="M23" s="1"/>
      <c r="N23" s="1"/>
      <c r="O23" s="1"/>
      <c r="P23" s="1"/>
    </row>
    <row r="24" spans="1:16" ht="18" customHeight="1" x14ac:dyDescent="0.35">
      <c r="A24" t="s">
        <v>241</v>
      </c>
      <c r="B24" s="134"/>
      <c r="C24" s="134"/>
      <c r="D24" s="134"/>
      <c r="E24" s="134"/>
      <c r="G24" s="1"/>
      <c r="H24" s="1"/>
      <c r="I24" s="1"/>
      <c r="J24" s="1"/>
      <c r="K24" s="1"/>
      <c r="L24" s="1"/>
      <c r="M24" s="1"/>
      <c r="N24" s="1"/>
      <c r="O24" s="1"/>
      <c r="P24" s="1"/>
    </row>
    <row r="25" spans="1:16" ht="94.8" customHeight="1" x14ac:dyDescent="0.35">
      <c r="A25" s="4"/>
      <c r="B25" s="180" t="s">
        <v>318</v>
      </c>
      <c r="C25" s="180"/>
      <c r="D25" s="180"/>
      <c r="E25" s="180"/>
      <c r="G25" s="1"/>
      <c r="H25" s="1"/>
      <c r="I25" s="1"/>
      <c r="J25" s="1"/>
      <c r="K25" s="1"/>
      <c r="L25" s="1"/>
      <c r="M25" s="1"/>
      <c r="N25" s="1"/>
      <c r="O25" s="1"/>
      <c r="P25" s="1"/>
    </row>
    <row r="26" spans="1:16" ht="21.6" customHeight="1" x14ac:dyDescent="0.35">
      <c r="A26" t="s">
        <v>268</v>
      </c>
      <c r="B26" s="134"/>
      <c r="C26" s="134"/>
      <c r="D26" s="134"/>
      <c r="E26" s="134"/>
      <c r="G26" s="1"/>
      <c r="I26" s="1"/>
      <c r="J26" s="1"/>
      <c r="K26" s="1"/>
      <c r="L26" s="1"/>
      <c r="M26" s="1"/>
      <c r="N26" s="1"/>
      <c r="O26" s="1"/>
      <c r="P26" s="1"/>
    </row>
    <row r="27" spans="1:16" ht="125.4" customHeight="1" x14ac:dyDescent="0.35">
      <c r="B27" s="180" t="s">
        <v>319</v>
      </c>
      <c r="C27" s="180"/>
      <c r="D27" s="180"/>
      <c r="E27" s="180"/>
      <c r="G27" s="1"/>
      <c r="H27" s="1"/>
      <c r="I27" s="1"/>
      <c r="J27" s="1"/>
      <c r="K27" s="1"/>
      <c r="L27" s="1"/>
      <c r="M27" s="1"/>
      <c r="N27" s="1"/>
      <c r="O27" s="1"/>
      <c r="P27" s="1"/>
    </row>
    <row r="28" spans="1:16" ht="18" x14ac:dyDescent="0.35">
      <c r="A28" s="4"/>
      <c r="B28" s="176"/>
      <c r="C28" s="176"/>
      <c r="D28" s="176"/>
      <c r="E28" s="176"/>
      <c r="G28" s="1"/>
      <c r="H28" s="1"/>
      <c r="I28" s="1"/>
      <c r="J28" s="1"/>
      <c r="K28" s="1"/>
      <c r="L28" s="1"/>
      <c r="M28" s="1"/>
      <c r="N28" s="1"/>
      <c r="O28" s="1"/>
      <c r="P28" s="1"/>
    </row>
    <row r="29" spans="1:16" ht="51" customHeight="1" x14ac:dyDescent="0.35">
      <c r="A29" s="4" t="s">
        <v>242</v>
      </c>
      <c r="B29" s="6"/>
      <c r="C29" s="6"/>
      <c r="D29" s="6"/>
      <c r="E29" s="6"/>
      <c r="G29" s="1"/>
      <c r="H29" s="1"/>
      <c r="I29" s="1"/>
      <c r="J29" s="1"/>
      <c r="K29" s="1"/>
      <c r="L29" s="1"/>
      <c r="M29" s="1"/>
      <c r="N29" s="1"/>
      <c r="O29" s="1"/>
      <c r="P29" s="1"/>
    </row>
    <row r="30" spans="1:16" ht="86.4" x14ac:dyDescent="0.35">
      <c r="A30" s="4"/>
      <c r="B30" s="6" t="s">
        <v>267</v>
      </c>
      <c r="C30" s="6"/>
      <c r="D30" s="6"/>
      <c r="E30" s="6"/>
      <c r="G30" s="1"/>
      <c r="H30" s="1"/>
      <c r="I30" s="1"/>
      <c r="J30" s="1"/>
      <c r="K30" s="1"/>
      <c r="L30" s="1"/>
      <c r="M30" s="1"/>
      <c r="N30" s="1"/>
      <c r="O30" s="1"/>
      <c r="P30" s="1"/>
    </row>
    <row r="31" spans="1:16" ht="18" x14ac:dyDescent="0.35">
      <c r="A31" s="4"/>
      <c r="B31" s="6"/>
      <c r="C31" s="6"/>
      <c r="D31" s="6"/>
      <c r="E31" s="6"/>
      <c r="G31" s="1"/>
      <c r="H31" s="1"/>
      <c r="I31" s="1"/>
      <c r="J31" s="1"/>
      <c r="K31" s="1"/>
      <c r="L31" s="1"/>
      <c r="M31" s="1"/>
      <c r="N31" s="1"/>
      <c r="O31" s="1"/>
      <c r="P31" s="1"/>
    </row>
    <row r="32" spans="1:16" ht="51" customHeight="1" x14ac:dyDescent="0.35">
      <c r="A32" s="4"/>
      <c r="B32" s="179" t="s">
        <v>353</v>
      </c>
      <c r="C32" s="179"/>
      <c r="D32" s="179"/>
      <c r="E32" s="179"/>
      <c r="G32" s="1"/>
      <c r="H32" s="1"/>
      <c r="I32" s="1"/>
      <c r="J32" s="1"/>
      <c r="K32" s="1"/>
      <c r="L32" s="1"/>
      <c r="M32" s="1"/>
      <c r="N32" s="1"/>
      <c r="O32" s="1"/>
      <c r="P32" s="1"/>
    </row>
    <row r="33" spans="1:16" ht="62.4" customHeight="1" x14ac:dyDescent="0.35">
      <c r="A33" s="4"/>
      <c r="B33" s="181" t="s">
        <v>246</v>
      </c>
      <c r="C33" s="182"/>
      <c r="D33" s="182"/>
      <c r="E33" s="183"/>
      <c r="G33" s="1"/>
      <c r="H33" s="1"/>
      <c r="I33" s="1"/>
      <c r="J33" s="1"/>
      <c r="K33" s="1"/>
      <c r="L33" s="1"/>
      <c r="M33" s="1"/>
      <c r="N33" s="1"/>
      <c r="O33" s="1"/>
      <c r="P33" s="1"/>
    </row>
    <row r="34" spans="1:16" ht="29.4" customHeight="1" x14ac:dyDescent="0.35">
      <c r="A34" s="184" t="s">
        <v>320</v>
      </c>
      <c r="B34" s="184"/>
      <c r="C34" s="184"/>
      <c r="D34" s="184"/>
      <c r="E34" s="184"/>
      <c r="G34" s="1"/>
      <c r="H34" s="1"/>
      <c r="I34" s="1"/>
      <c r="J34" s="1"/>
      <c r="K34" s="1"/>
      <c r="L34" s="1"/>
      <c r="M34" s="1"/>
      <c r="N34" s="1"/>
      <c r="O34" s="1"/>
      <c r="P34" s="1"/>
    </row>
    <row r="35" spans="1:16" ht="14.4" customHeight="1" x14ac:dyDescent="0.35">
      <c r="A35" s="4"/>
      <c r="B35" s="105"/>
      <c r="C35" s="105"/>
      <c r="D35" s="105"/>
      <c r="E35" s="105"/>
      <c r="G35" s="1"/>
      <c r="H35" s="1"/>
      <c r="I35" s="1"/>
      <c r="J35" s="1"/>
      <c r="K35" s="1"/>
      <c r="L35" s="1"/>
      <c r="M35" s="1"/>
      <c r="N35" s="1"/>
      <c r="O35" s="1"/>
      <c r="P35" s="1"/>
    </row>
    <row r="36" spans="1:16" ht="45" customHeight="1" x14ac:dyDescent="0.35">
      <c r="A36" s="4"/>
      <c r="B36" s="176" t="s">
        <v>354</v>
      </c>
      <c r="C36" s="176"/>
      <c r="D36" s="176"/>
      <c r="E36" s="176"/>
      <c r="G36" s="1"/>
      <c r="H36" s="1"/>
      <c r="I36" s="1"/>
      <c r="J36" s="1"/>
      <c r="K36" s="1"/>
      <c r="L36" s="1"/>
      <c r="N36" s="1"/>
      <c r="O36" s="1"/>
      <c r="P36" s="1"/>
    </row>
    <row r="37" spans="1:16" ht="18" x14ac:dyDescent="0.35">
      <c r="A37" s="4"/>
      <c r="B37" s="106"/>
      <c r="C37" s="4"/>
      <c r="D37" s="4"/>
      <c r="E37" s="4"/>
      <c r="G37" s="1"/>
      <c r="H37" s="1"/>
      <c r="I37" s="1"/>
      <c r="J37" s="1"/>
      <c r="K37" s="1"/>
      <c r="L37" s="1"/>
      <c r="M37" s="1"/>
      <c r="N37" s="1"/>
      <c r="O37" s="1"/>
      <c r="P37" s="1"/>
    </row>
    <row r="38" spans="1:16" ht="18" x14ac:dyDescent="0.35">
      <c r="A38" s="4"/>
      <c r="B38" s="177"/>
      <c r="C38" s="177"/>
      <c r="D38" s="177"/>
      <c r="E38" s="177"/>
      <c r="G38" s="77"/>
      <c r="H38" s="1"/>
      <c r="I38" s="1"/>
      <c r="J38" s="1"/>
      <c r="K38" s="1"/>
      <c r="L38" s="1"/>
      <c r="M38" s="1"/>
      <c r="N38" s="1"/>
      <c r="O38" s="1"/>
      <c r="P38" s="1"/>
    </row>
    <row r="39" spans="1:16" ht="18" x14ac:dyDescent="0.35">
      <c r="A39" s="185" t="s">
        <v>310</v>
      </c>
      <c r="B39" s="185"/>
      <c r="C39" s="4"/>
      <c r="D39" s="4"/>
      <c r="E39" s="4"/>
      <c r="G39" s="1"/>
      <c r="H39" s="1"/>
      <c r="I39" s="1"/>
      <c r="J39" s="1"/>
      <c r="K39" s="1"/>
      <c r="L39" s="1"/>
      <c r="M39" s="1"/>
      <c r="N39" s="1"/>
      <c r="O39" s="1"/>
      <c r="P39" s="1"/>
    </row>
    <row r="40" spans="1:16" ht="18" x14ac:dyDescent="0.35">
      <c r="A40" s="174"/>
      <c r="B40" s="174"/>
      <c r="C40" s="174"/>
      <c r="D40" s="174"/>
      <c r="E40" s="174"/>
      <c r="G40" s="1"/>
      <c r="H40" s="1"/>
      <c r="I40" s="1"/>
      <c r="J40" s="1"/>
      <c r="K40" s="1"/>
      <c r="L40" s="1"/>
      <c r="M40" s="1"/>
      <c r="N40" s="1"/>
      <c r="O40" s="1"/>
      <c r="P40" s="1"/>
    </row>
    <row r="41" spans="1:16" ht="18" x14ac:dyDescent="0.35">
      <c r="A41" s="4" t="s">
        <v>0</v>
      </c>
      <c r="B41" s="4"/>
      <c r="C41" s="4"/>
      <c r="D41" s="4"/>
      <c r="E41" s="4"/>
      <c r="G41" s="1"/>
      <c r="H41" s="1"/>
      <c r="I41" s="1"/>
      <c r="J41" s="1"/>
      <c r="K41" s="1"/>
      <c r="L41" s="1"/>
      <c r="M41" s="1"/>
      <c r="N41" s="1"/>
      <c r="O41" s="1"/>
      <c r="P41" s="1"/>
    </row>
    <row r="42" spans="1:16" ht="18" x14ac:dyDescent="0.35">
      <c r="A42" s="4"/>
      <c r="B42" s="4"/>
      <c r="C42" s="4"/>
      <c r="D42" s="4"/>
      <c r="E42" s="4"/>
      <c r="G42" s="1"/>
      <c r="H42" s="1"/>
      <c r="I42" s="1"/>
      <c r="J42" s="1"/>
      <c r="K42" s="1"/>
      <c r="L42" s="1"/>
      <c r="M42" s="1"/>
      <c r="N42" s="1"/>
      <c r="O42" s="1"/>
      <c r="P42" s="1"/>
    </row>
    <row r="43" spans="1:16" ht="18" x14ac:dyDescent="0.35">
      <c r="A43" s="7"/>
      <c r="B43" s="8" t="s">
        <v>1</v>
      </c>
      <c r="C43" s="4" t="s">
        <v>2</v>
      </c>
      <c r="D43" s="4"/>
      <c r="E43" s="4"/>
      <c r="F43" s="4"/>
      <c r="G43" s="2"/>
      <c r="H43" s="1"/>
      <c r="I43" s="1"/>
      <c r="J43" s="4"/>
      <c r="K43" s="1"/>
      <c r="L43" s="1"/>
      <c r="M43" s="1"/>
      <c r="O43" s="1"/>
      <c r="P43" s="1"/>
    </row>
    <row r="44" spans="1:16" ht="18" x14ac:dyDescent="0.35">
      <c r="A44" s="7"/>
      <c r="B44" s="8"/>
      <c r="C44" s="4"/>
      <c r="D44" s="4"/>
      <c r="E44" s="4"/>
      <c r="F44" s="4"/>
      <c r="G44" s="2"/>
      <c r="H44" s="1"/>
      <c r="I44" s="1"/>
      <c r="J44" s="4"/>
      <c r="K44" s="1"/>
      <c r="L44" s="1"/>
      <c r="M44" s="1"/>
      <c r="O44" s="1"/>
      <c r="P44" s="1"/>
    </row>
    <row r="45" spans="1:16" ht="31.5" customHeight="1" x14ac:dyDescent="0.35">
      <c r="A45" s="7"/>
      <c r="B45" s="8" t="s">
        <v>3</v>
      </c>
      <c r="C45" s="176" t="s">
        <v>274</v>
      </c>
      <c r="D45" s="176"/>
      <c r="E45" s="176"/>
      <c r="F45" s="4"/>
      <c r="G45" s="2"/>
      <c r="H45" s="1"/>
      <c r="I45" s="1"/>
      <c r="J45" s="4"/>
      <c r="K45" s="1"/>
      <c r="L45" s="1"/>
      <c r="M45" s="1"/>
      <c r="O45" s="1"/>
      <c r="P45" s="1"/>
    </row>
    <row r="46" spans="1:16" ht="18" x14ac:dyDescent="0.35">
      <c r="A46" s="7"/>
      <c r="B46" s="8"/>
      <c r="C46" s="4"/>
      <c r="D46" s="4"/>
      <c r="E46" s="4"/>
      <c r="F46" s="4"/>
      <c r="G46" s="2"/>
      <c r="H46" s="1"/>
      <c r="I46" s="1"/>
      <c r="J46" s="4"/>
      <c r="K46" s="1"/>
      <c r="L46" s="1"/>
      <c r="M46" s="1"/>
      <c r="O46" s="1"/>
      <c r="P46" s="1"/>
    </row>
    <row r="47" spans="1:16" ht="348.6" customHeight="1" x14ac:dyDescent="0.35">
      <c r="A47" s="7"/>
      <c r="B47" s="8"/>
      <c r="C47" s="9">
        <v>1</v>
      </c>
      <c r="D47" s="10" t="s">
        <v>4</v>
      </c>
      <c r="E47" s="92" t="s">
        <v>287</v>
      </c>
      <c r="F47" s="4"/>
      <c r="G47" s="2"/>
      <c r="H47" s="1"/>
      <c r="I47" s="1"/>
      <c r="J47" s="4"/>
      <c r="K47" s="1"/>
      <c r="L47" s="1"/>
      <c r="M47" s="1"/>
      <c r="O47" s="1"/>
      <c r="P47" s="1"/>
    </row>
    <row r="48" spans="1:16" ht="358.2" customHeight="1" x14ac:dyDescent="0.35">
      <c r="A48" s="7"/>
      <c r="B48" s="8"/>
      <c r="C48" s="9">
        <v>2</v>
      </c>
      <c r="D48" s="10" t="s">
        <v>5</v>
      </c>
      <c r="E48" s="92" t="s">
        <v>323</v>
      </c>
      <c r="F48" s="4"/>
      <c r="G48" s="2"/>
      <c r="H48" s="1"/>
      <c r="I48" s="1"/>
      <c r="J48" s="4"/>
      <c r="K48" s="1"/>
      <c r="L48" s="1"/>
      <c r="M48" s="1"/>
      <c r="O48" s="1"/>
      <c r="P48" s="1"/>
    </row>
    <row r="49" spans="1:16" ht="385.2" customHeight="1" x14ac:dyDescent="0.35">
      <c r="A49" s="7"/>
      <c r="B49" s="8"/>
      <c r="C49" s="9">
        <v>3</v>
      </c>
      <c r="D49" s="10" t="s">
        <v>6</v>
      </c>
      <c r="E49" s="92" t="s">
        <v>322</v>
      </c>
      <c r="F49" s="4"/>
      <c r="G49" s="2"/>
      <c r="H49" s="1"/>
      <c r="I49" s="1"/>
      <c r="J49" s="4"/>
      <c r="K49" s="1"/>
      <c r="L49" s="1"/>
      <c r="M49" s="1"/>
      <c r="O49" s="1"/>
      <c r="P49" s="1"/>
    </row>
    <row r="50" spans="1:16" ht="260.39999999999998" customHeight="1" x14ac:dyDescent="0.35">
      <c r="A50" s="7"/>
      <c r="B50" s="8"/>
      <c r="C50" s="9">
        <v>4</v>
      </c>
      <c r="D50" s="10" t="s">
        <v>7</v>
      </c>
      <c r="E50" s="92" t="s">
        <v>321</v>
      </c>
      <c r="F50" s="4"/>
      <c r="G50" s="2"/>
      <c r="H50" s="1"/>
      <c r="I50" s="1"/>
      <c r="J50" s="4"/>
      <c r="K50" s="1"/>
      <c r="L50" s="1"/>
      <c r="M50" s="1"/>
      <c r="O50" s="1"/>
      <c r="P50" s="1"/>
    </row>
    <row r="51" spans="1:16" ht="18" x14ac:dyDescent="0.35">
      <c r="A51" s="7"/>
      <c r="B51" s="8"/>
      <c r="C51" s="4"/>
      <c r="D51" s="4"/>
      <c r="E51" s="4"/>
      <c r="F51" s="4"/>
      <c r="G51" s="2"/>
      <c r="H51" s="1"/>
      <c r="I51" s="1"/>
      <c r="J51" s="4"/>
      <c r="K51" s="1"/>
      <c r="L51" s="1"/>
      <c r="M51" s="1"/>
      <c r="O51" s="1"/>
      <c r="P51" s="1"/>
    </row>
    <row r="52" spans="1:16" ht="18" x14ac:dyDescent="0.35">
      <c r="A52" s="7"/>
      <c r="B52" s="8" t="s">
        <v>8</v>
      </c>
      <c r="C52" s="4" t="s">
        <v>275</v>
      </c>
      <c r="D52" s="4"/>
      <c r="E52" s="4"/>
      <c r="F52" s="4"/>
      <c r="G52" s="2"/>
      <c r="H52" s="1"/>
      <c r="I52" s="1"/>
      <c r="J52" s="4"/>
      <c r="K52" s="1"/>
      <c r="L52" s="1"/>
      <c r="M52" s="1"/>
      <c r="O52" s="1"/>
      <c r="P52" s="1"/>
    </row>
    <row r="53" spans="1:16" ht="25.5" customHeight="1" x14ac:dyDescent="0.35">
      <c r="A53" s="7"/>
      <c r="B53" s="8"/>
      <c r="C53" s="4"/>
      <c r="D53" s="4"/>
      <c r="E53" s="4"/>
      <c r="F53" s="4"/>
      <c r="G53" s="2"/>
      <c r="H53" s="1"/>
      <c r="I53" s="1"/>
      <c r="J53" s="4"/>
      <c r="K53" s="1"/>
      <c r="L53" s="1"/>
      <c r="M53" s="1"/>
      <c r="O53" s="1"/>
      <c r="P53" s="1"/>
    </row>
    <row r="54" spans="1:16" ht="18" x14ac:dyDescent="0.35">
      <c r="A54" s="7"/>
      <c r="B54" s="8"/>
      <c r="C54" s="9">
        <v>1</v>
      </c>
      <c r="D54" s="10" t="s">
        <v>9</v>
      </c>
      <c r="E54" s="4"/>
      <c r="F54" s="4"/>
      <c r="G54" s="2"/>
      <c r="H54" s="1"/>
      <c r="I54" s="1"/>
      <c r="J54" s="4"/>
      <c r="K54" s="1"/>
      <c r="L54" s="1"/>
      <c r="M54" s="1"/>
      <c r="O54" s="1"/>
      <c r="P54" s="1"/>
    </row>
    <row r="55" spans="1:16" ht="18" x14ac:dyDescent="0.35">
      <c r="A55" s="7"/>
      <c r="B55" s="8"/>
      <c r="C55" s="9">
        <v>2</v>
      </c>
      <c r="D55" s="10" t="s">
        <v>10</v>
      </c>
      <c r="E55" s="4"/>
      <c r="F55" s="4"/>
      <c r="G55" s="2"/>
      <c r="H55" s="1"/>
      <c r="I55" s="1"/>
      <c r="J55" s="4"/>
      <c r="K55" s="1"/>
      <c r="L55" s="1"/>
      <c r="M55" s="1"/>
      <c r="O55" s="1"/>
      <c r="P55" s="1"/>
    </row>
    <row r="56" spans="1:16" ht="18" x14ac:dyDescent="0.35">
      <c r="A56" s="7"/>
      <c r="B56" s="8"/>
      <c r="C56" s="9">
        <v>3</v>
      </c>
      <c r="D56" s="10" t="s">
        <v>11</v>
      </c>
      <c r="E56" s="4"/>
      <c r="F56" s="4"/>
      <c r="G56" s="2"/>
      <c r="H56" s="1"/>
      <c r="I56" s="1"/>
      <c r="J56" s="4"/>
      <c r="K56" s="1"/>
      <c r="L56" s="1"/>
      <c r="M56" s="1"/>
      <c r="O56" s="1"/>
      <c r="P56" s="1"/>
    </row>
    <row r="57" spans="1:16" ht="18" x14ac:dyDescent="0.35">
      <c r="A57" s="7"/>
      <c r="B57" s="8"/>
      <c r="C57" s="9">
        <v>4</v>
      </c>
      <c r="D57" s="10" t="s">
        <v>12</v>
      </c>
      <c r="E57" s="4"/>
      <c r="F57" s="4"/>
      <c r="G57" s="2"/>
      <c r="H57" s="1"/>
      <c r="I57" s="1"/>
      <c r="J57" s="4"/>
      <c r="K57" s="1"/>
      <c r="L57" s="1"/>
      <c r="M57" s="1"/>
      <c r="O57" s="1"/>
      <c r="P57" s="1"/>
    </row>
    <row r="58" spans="1:16" ht="18" x14ac:dyDescent="0.35">
      <c r="A58" s="7"/>
      <c r="B58" s="8"/>
      <c r="C58" s="4"/>
      <c r="D58" s="4"/>
      <c r="E58" s="4"/>
      <c r="F58" s="4"/>
      <c r="G58" s="2"/>
      <c r="H58" s="1"/>
      <c r="I58" s="1"/>
      <c r="J58" s="1"/>
      <c r="K58" s="1"/>
      <c r="L58" s="1"/>
      <c r="M58" s="1"/>
      <c r="N58" s="1"/>
      <c r="O58" s="1"/>
      <c r="P58" s="1"/>
    </row>
    <row r="59" spans="1:16" ht="18" x14ac:dyDescent="0.35">
      <c r="A59" s="7"/>
      <c r="B59" s="8" t="s">
        <v>13</v>
      </c>
      <c r="C59" s="193" t="s">
        <v>14</v>
      </c>
      <c r="D59" s="193"/>
      <c r="E59" s="193"/>
      <c r="F59" s="4"/>
      <c r="G59" s="2"/>
      <c r="H59" s="1"/>
      <c r="I59" s="1"/>
      <c r="J59" s="1"/>
      <c r="K59" s="1"/>
      <c r="L59" s="1"/>
      <c r="M59" s="1"/>
      <c r="N59" s="1"/>
      <c r="O59" s="1"/>
      <c r="P59" s="1"/>
    </row>
    <row r="60" spans="1:16" ht="27.75" customHeight="1" x14ac:dyDescent="0.35">
      <c r="A60" s="7"/>
      <c r="B60" s="8"/>
      <c r="C60" s="193"/>
      <c r="D60" s="193"/>
      <c r="E60" s="193"/>
      <c r="F60" s="4"/>
      <c r="G60" s="2"/>
      <c r="H60" s="1"/>
      <c r="I60" s="1"/>
      <c r="J60" s="1"/>
      <c r="K60" s="1"/>
      <c r="L60" s="1"/>
      <c r="M60" s="1"/>
      <c r="N60" s="1"/>
      <c r="O60" s="1"/>
      <c r="P60" s="1"/>
    </row>
    <row r="61" spans="1:16" ht="18" x14ac:dyDescent="0.35">
      <c r="A61" s="7"/>
      <c r="B61" s="8"/>
      <c r="C61" s="4"/>
      <c r="D61" s="4"/>
      <c r="E61" s="4"/>
      <c r="F61" s="4"/>
      <c r="G61" s="2"/>
      <c r="H61" s="1"/>
      <c r="I61" s="1"/>
      <c r="J61" s="1"/>
      <c r="K61" s="1"/>
      <c r="L61" s="1"/>
      <c r="M61" s="1"/>
      <c r="N61" s="1"/>
      <c r="O61" s="1"/>
      <c r="P61" s="1"/>
    </row>
    <row r="62" spans="1:16" ht="18" x14ac:dyDescent="0.35">
      <c r="A62" s="2"/>
      <c r="B62" s="8" t="s">
        <v>15</v>
      </c>
      <c r="C62" s="193" t="s">
        <v>16</v>
      </c>
      <c r="D62" s="193"/>
      <c r="E62" s="193"/>
      <c r="F62" s="4"/>
      <c r="G62" s="2"/>
      <c r="H62" s="1"/>
      <c r="I62" s="1"/>
      <c r="J62" s="1"/>
      <c r="K62" s="1"/>
      <c r="L62" s="1"/>
      <c r="M62" s="1"/>
      <c r="N62" s="1"/>
      <c r="O62" s="1"/>
      <c r="P62" s="1"/>
    </row>
    <row r="63" spans="1:16" ht="15" customHeight="1" x14ac:dyDescent="0.35">
      <c r="A63" s="2"/>
      <c r="B63" s="8"/>
      <c r="C63" s="193"/>
      <c r="D63" s="193"/>
      <c r="E63" s="193"/>
      <c r="F63" s="4"/>
      <c r="G63" s="2"/>
      <c r="H63" s="1"/>
      <c r="I63" s="1"/>
      <c r="J63" s="1"/>
      <c r="K63" s="1"/>
      <c r="L63" s="1"/>
      <c r="M63" s="1"/>
      <c r="N63" s="1"/>
      <c r="O63" s="1"/>
      <c r="P63" s="1"/>
    </row>
    <row r="64" spans="1:16" ht="18" x14ac:dyDescent="0.35">
      <c r="A64" s="2"/>
      <c r="B64" s="8"/>
      <c r="C64" s="4"/>
      <c r="D64" s="4"/>
      <c r="E64" s="4"/>
      <c r="F64" s="4"/>
      <c r="G64" s="2"/>
      <c r="H64" s="1"/>
      <c r="I64" s="1"/>
      <c r="J64" s="1"/>
      <c r="K64" s="1"/>
      <c r="L64" s="1"/>
      <c r="M64" s="1"/>
      <c r="N64" s="1"/>
      <c r="O64" s="1"/>
      <c r="P64" s="1"/>
    </row>
    <row r="65" spans="1:16" ht="21" customHeight="1" x14ac:dyDescent="0.35">
      <c r="A65" s="2"/>
      <c r="B65" s="8" t="s">
        <v>324</v>
      </c>
      <c r="C65" s="4" t="s">
        <v>325</v>
      </c>
      <c r="D65" s="2"/>
      <c r="E65" s="2"/>
      <c r="F65" s="2"/>
      <c r="G65" s="2"/>
      <c r="H65" s="1"/>
      <c r="I65" s="1"/>
      <c r="J65" s="1"/>
      <c r="K65" s="1"/>
      <c r="L65" s="1"/>
      <c r="M65" s="1"/>
      <c r="N65" s="1"/>
      <c r="O65" s="1"/>
      <c r="P65" s="1"/>
    </row>
    <row r="66" spans="1:16" ht="18" x14ac:dyDescent="0.35">
      <c r="A66" s="2"/>
      <c r="B66" s="8"/>
      <c r="C66" s="4"/>
      <c r="D66" s="4"/>
      <c r="E66" s="4"/>
      <c r="F66" s="4"/>
      <c r="G66" s="2"/>
      <c r="H66" s="1"/>
      <c r="I66" s="1"/>
      <c r="J66" s="1"/>
      <c r="K66" s="1"/>
      <c r="L66" s="1"/>
      <c r="M66" s="1"/>
      <c r="N66" s="1"/>
      <c r="O66" s="1"/>
      <c r="P66" s="1"/>
    </row>
    <row r="67" spans="1:16" ht="47.25" customHeight="1" x14ac:dyDescent="0.35">
      <c r="A67" s="2"/>
      <c r="B67" s="8" t="s">
        <v>17</v>
      </c>
      <c r="C67" s="204" t="s">
        <v>18</v>
      </c>
      <c r="D67" s="193"/>
      <c r="E67" s="193"/>
      <c r="F67" s="4"/>
      <c r="G67" s="2"/>
      <c r="H67" s="1"/>
      <c r="I67" s="1"/>
      <c r="J67" s="1"/>
      <c r="K67" s="1"/>
      <c r="L67" s="1"/>
      <c r="M67" s="1"/>
      <c r="N67" s="1"/>
      <c r="O67" s="1"/>
      <c r="P67" s="1"/>
    </row>
    <row r="68" spans="1:16" ht="18" x14ac:dyDescent="0.35">
      <c r="A68" s="2"/>
      <c r="B68" s="8"/>
      <c r="C68" s="5"/>
      <c r="D68" s="4"/>
      <c r="E68" s="4"/>
      <c r="F68" s="4"/>
      <c r="G68" s="2"/>
      <c r="H68" s="1"/>
      <c r="I68" s="1"/>
      <c r="J68" s="1"/>
      <c r="K68" s="1"/>
      <c r="L68" s="1"/>
      <c r="M68" s="1"/>
      <c r="N68" s="1"/>
      <c r="O68" s="1"/>
      <c r="P68" s="1"/>
    </row>
    <row r="69" spans="1:16" ht="21.75" customHeight="1" x14ac:dyDescent="0.35">
      <c r="A69" s="2"/>
      <c r="B69" s="8" t="s">
        <v>19</v>
      </c>
      <c r="C69" s="5" t="s">
        <v>338</v>
      </c>
      <c r="D69" s="4"/>
      <c r="E69" s="4"/>
      <c r="F69" s="4"/>
      <c r="G69" s="2"/>
      <c r="H69" s="1"/>
      <c r="I69" s="1"/>
      <c r="J69" s="1"/>
      <c r="K69" s="1"/>
      <c r="L69" s="1"/>
      <c r="M69" s="1"/>
      <c r="N69" s="1"/>
      <c r="O69" s="1"/>
      <c r="P69" s="1"/>
    </row>
    <row r="70" spans="1:16" ht="21.75" customHeight="1" x14ac:dyDescent="0.35">
      <c r="A70" s="2"/>
      <c r="B70" s="8"/>
      <c r="C70" s="5"/>
      <c r="D70" s="4"/>
      <c r="E70" s="4"/>
      <c r="F70" s="4"/>
      <c r="G70" s="2"/>
      <c r="H70" s="1"/>
      <c r="I70" s="1"/>
      <c r="J70" s="1"/>
      <c r="K70" s="1"/>
      <c r="L70" s="1"/>
      <c r="M70" s="1"/>
      <c r="N70" s="1"/>
      <c r="O70" s="1"/>
      <c r="P70" s="1"/>
    </row>
    <row r="71" spans="1:16" ht="52.2" customHeight="1" x14ac:dyDescent="0.35">
      <c r="A71" s="2"/>
      <c r="B71" s="8" t="s">
        <v>326</v>
      </c>
      <c r="C71" s="180" t="s">
        <v>327</v>
      </c>
      <c r="D71" s="180"/>
      <c r="E71" s="180"/>
      <c r="F71" s="4"/>
      <c r="G71" s="2"/>
      <c r="H71" s="1"/>
      <c r="I71" s="1"/>
      <c r="J71" s="1"/>
      <c r="K71" s="1"/>
      <c r="L71" s="1"/>
      <c r="M71" s="1"/>
      <c r="N71" s="1"/>
      <c r="O71" s="1"/>
      <c r="P71" s="1"/>
    </row>
    <row r="72" spans="1:16" ht="18" x14ac:dyDescent="0.35">
      <c r="A72" s="2"/>
      <c r="B72" s="8"/>
      <c r="C72" s="4"/>
      <c r="D72" s="4"/>
      <c r="E72" s="4"/>
      <c r="F72" s="4"/>
      <c r="G72" s="2"/>
      <c r="H72" s="1"/>
      <c r="I72" s="1"/>
      <c r="J72" s="1"/>
      <c r="K72" s="1"/>
      <c r="L72" s="1"/>
      <c r="M72" s="1"/>
      <c r="N72" s="1"/>
      <c r="O72" s="1"/>
      <c r="P72" s="1"/>
    </row>
    <row r="73" spans="1:16" ht="38.25" customHeight="1" x14ac:dyDescent="0.35">
      <c r="A73" s="2"/>
      <c r="B73" s="8" t="s">
        <v>20</v>
      </c>
      <c r="C73" s="193" t="s">
        <v>328</v>
      </c>
      <c r="D73" s="193"/>
      <c r="E73" s="193"/>
      <c r="F73" s="2"/>
      <c r="G73" s="2"/>
      <c r="H73" s="1"/>
      <c r="I73" s="1"/>
      <c r="J73" s="1"/>
      <c r="K73" s="1"/>
      <c r="L73" s="1"/>
      <c r="M73" s="1"/>
      <c r="N73" s="1"/>
      <c r="O73" s="1"/>
      <c r="P73" s="1"/>
    </row>
    <row r="74" spans="1:16" ht="18" x14ac:dyDescent="0.35">
      <c r="A74" s="2"/>
      <c r="B74" s="8"/>
      <c r="C74" s="4"/>
      <c r="D74" s="4"/>
      <c r="E74" s="4"/>
      <c r="F74" s="2"/>
      <c r="G74" s="2"/>
      <c r="H74" s="1"/>
      <c r="I74" s="1"/>
      <c r="J74" s="1"/>
      <c r="K74" s="1"/>
      <c r="L74" s="1"/>
      <c r="M74" s="1"/>
      <c r="N74" s="1"/>
      <c r="O74" s="1"/>
      <c r="P74" s="1"/>
    </row>
    <row r="75" spans="1:16" ht="18" x14ac:dyDescent="0.35">
      <c r="A75" s="2"/>
      <c r="B75" s="8"/>
      <c r="C75" s="4"/>
      <c r="D75" s="2"/>
      <c r="E75" s="2"/>
      <c r="F75" s="2"/>
      <c r="G75" s="2"/>
      <c r="H75" s="1"/>
      <c r="I75" s="1"/>
      <c r="J75" s="1"/>
      <c r="K75" s="1"/>
      <c r="L75" s="1"/>
      <c r="M75" s="1"/>
      <c r="N75" s="1"/>
      <c r="O75" s="1"/>
      <c r="P75" s="1"/>
    </row>
    <row r="76" spans="1:16" ht="18" x14ac:dyDescent="0.35">
      <c r="A76" s="3" t="s">
        <v>311</v>
      </c>
      <c r="B76" s="8"/>
      <c r="C76" s="4"/>
      <c r="D76" s="2"/>
      <c r="E76" s="2"/>
      <c r="F76" s="2"/>
      <c r="G76" s="2"/>
      <c r="H76" s="1"/>
      <c r="I76" s="1"/>
      <c r="J76" s="1"/>
      <c r="K76" s="1"/>
      <c r="L76" s="1"/>
      <c r="M76" s="1"/>
      <c r="N76" s="1"/>
      <c r="O76" s="1"/>
      <c r="P76" s="1"/>
    </row>
    <row r="77" spans="1:16" ht="18" x14ac:dyDescent="0.35">
      <c r="A77" s="3"/>
      <c r="B77" s="8"/>
      <c r="C77" s="4"/>
      <c r="D77" s="2"/>
      <c r="E77" s="2"/>
      <c r="F77" s="2"/>
      <c r="G77" s="2"/>
      <c r="H77" s="1"/>
      <c r="I77" s="1"/>
      <c r="J77" s="1"/>
      <c r="K77" s="1"/>
      <c r="L77" s="1"/>
      <c r="M77" s="1"/>
      <c r="N77" s="1"/>
      <c r="O77" s="1"/>
      <c r="P77" s="1"/>
    </row>
    <row r="78" spans="1:16" ht="18" x14ac:dyDescent="0.35">
      <c r="A78" s="3"/>
      <c r="B78" s="198" t="s">
        <v>271</v>
      </c>
      <c r="C78" s="199"/>
      <c r="D78" s="200"/>
      <c r="E78" s="2"/>
      <c r="F78" s="2"/>
      <c r="G78" s="2"/>
      <c r="H78" s="1"/>
      <c r="I78" s="1"/>
      <c r="J78" s="1"/>
      <c r="K78" s="1"/>
      <c r="L78" s="1"/>
      <c r="M78" s="1"/>
      <c r="N78" s="1"/>
      <c r="O78" s="1"/>
      <c r="P78" s="1"/>
    </row>
    <row r="79" spans="1:16" ht="18" x14ac:dyDescent="0.35">
      <c r="A79" s="3"/>
      <c r="B79" s="8"/>
      <c r="C79" s="4"/>
      <c r="D79" s="2"/>
      <c r="E79" s="2"/>
      <c r="F79" s="2"/>
      <c r="G79" s="2"/>
      <c r="H79" s="1"/>
      <c r="I79" s="1"/>
      <c r="J79" s="1"/>
      <c r="K79" s="1"/>
      <c r="L79" s="1"/>
      <c r="M79" s="1"/>
      <c r="N79" s="1"/>
      <c r="O79" s="1"/>
      <c r="P79" s="1"/>
    </row>
    <row r="80" spans="1:16" ht="42" customHeight="1" x14ac:dyDescent="0.35">
      <c r="A80" s="1"/>
      <c r="B80" s="11" t="s">
        <v>21</v>
      </c>
      <c r="C80" s="190" t="s">
        <v>22</v>
      </c>
      <c r="D80" s="191"/>
      <c r="E80" s="192"/>
      <c r="F80" s="4"/>
      <c r="G80" s="2"/>
      <c r="H80" s="1"/>
      <c r="I80" s="1"/>
      <c r="J80" s="1"/>
      <c r="K80" s="1"/>
      <c r="L80" s="1"/>
      <c r="M80" s="1"/>
      <c r="N80" s="1"/>
      <c r="O80" s="1"/>
      <c r="P80" s="1"/>
    </row>
    <row r="81" spans="1:16" ht="18" x14ac:dyDescent="0.35">
      <c r="A81" s="4"/>
      <c r="B81" s="8"/>
      <c r="C81" s="4"/>
      <c r="D81" s="2"/>
      <c r="E81" s="2"/>
      <c r="F81" s="2"/>
      <c r="G81" s="2"/>
      <c r="H81" s="1"/>
      <c r="I81" s="1"/>
      <c r="J81" s="1"/>
      <c r="K81" s="1"/>
      <c r="L81" s="1"/>
      <c r="M81" s="1"/>
      <c r="N81" s="1"/>
      <c r="O81" s="1"/>
      <c r="P81" s="1"/>
    </row>
    <row r="82" spans="1:16" ht="45" customHeight="1" x14ac:dyDescent="0.35">
      <c r="A82" s="1"/>
      <c r="B82" s="196" t="s">
        <v>23</v>
      </c>
      <c r="C82" s="197" t="s">
        <v>24</v>
      </c>
      <c r="D82" s="191"/>
      <c r="E82" s="192"/>
      <c r="F82" s="2"/>
      <c r="G82" s="2"/>
      <c r="H82" s="1"/>
      <c r="I82" s="1"/>
      <c r="J82" s="1"/>
      <c r="K82" s="1"/>
      <c r="L82" s="1"/>
      <c r="M82" s="1"/>
      <c r="N82" s="1"/>
      <c r="O82" s="1"/>
      <c r="P82" s="1"/>
    </row>
    <row r="83" spans="1:16" ht="45.75" customHeight="1" x14ac:dyDescent="0.35">
      <c r="A83" s="1"/>
      <c r="B83" s="196"/>
      <c r="C83" s="197" t="s">
        <v>25</v>
      </c>
      <c r="D83" s="191"/>
      <c r="E83" s="192"/>
      <c r="F83" s="2"/>
      <c r="G83" s="2"/>
      <c r="H83" s="1"/>
      <c r="I83" s="1"/>
      <c r="J83" s="1"/>
      <c r="K83" s="1"/>
      <c r="L83" s="1"/>
      <c r="M83" s="1"/>
      <c r="N83" s="1"/>
      <c r="O83" s="1"/>
      <c r="P83" s="1"/>
    </row>
    <row r="84" spans="1:16" ht="61.5" customHeight="1" x14ac:dyDescent="0.35">
      <c r="A84" s="1"/>
      <c r="B84" s="196"/>
      <c r="C84" s="197" t="s">
        <v>26</v>
      </c>
      <c r="D84" s="191"/>
      <c r="E84" s="192"/>
      <c r="F84" s="2"/>
      <c r="G84" s="2"/>
      <c r="H84" s="1"/>
      <c r="I84" s="1"/>
      <c r="J84" s="1"/>
      <c r="K84" s="1"/>
      <c r="L84" s="1"/>
      <c r="M84" s="1"/>
      <c r="N84" s="1"/>
      <c r="O84" s="1"/>
      <c r="P84" s="1"/>
    </row>
    <row r="85" spans="1:16" ht="232.5" customHeight="1" x14ac:dyDescent="0.35">
      <c r="A85" s="1"/>
      <c r="B85" s="196"/>
      <c r="C85" s="197" t="s">
        <v>339</v>
      </c>
      <c r="D85" s="191"/>
      <c r="E85" s="192"/>
      <c r="F85" s="2"/>
      <c r="G85" s="2"/>
      <c r="H85" s="1"/>
      <c r="I85" s="1"/>
      <c r="J85" s="1"/>
      <c r="K85" s="1"/>
      <c r="L85" s="1"/>
      <c r="M85" s="1"/>
      <c r="N85" s="1"/>
      <c r="O85" s="1"/>
      <c r="P85" s="1"/>
    </row>
    <row r="86" spans="1:16" ht="133.5" customHeight="1" x14ac:dyDescent="0.35">
      <c r="A86" s="2"/>
      <c r="B86" s="196"/>
      <c r="C86" s="197" t="s">
        <v>27</v>
      </c>
      <c r="D86" s="191"/>
      <c r="E86" s="192"/>
      <c r="F86" s="2"/>
      <c r="G86" s="2"/>
      <c r="H86" s="1"/>
      <c r="I86" s="1"/>
      <c r="J86" s="1"/>
      <c r="K86" s="1"/>
      <c r="L86" s="1"/>
      <c r="M86" s="1"/>
      <c r="N86" s="1"/>
      <c r="O86" s="1"/>
      <c r="P86" s="1"/>
    </row>
    <row r="87" spans="1:16" ht="51.75" customHeight="1" x14ac:dyDescent="0.35">
      <c r="A87" s="2"/>
      <c r="B87" s="196"/>
      <c r="C87" s="197" t="s">
        <v>28</v>
      </c>
      <c r="D87" s="191"/>
      <c r="E87" s="192"/>
      <c r="F87" s="2"/>
      <c r="G87" s="2"/>
      <c r="H87" s="1"/>
      <c r="I87" s="1"/>
      <c r="J87" s="1"/>
      <c r="K87" s="1"/>
      <c r="L87" s="1"/>
      <c r="M87" s="1"/>
      <c r="N87" s="1"/>
      <c r="O87" s="1"/>
      <c r="P87" s="1"/>
    </row>
    <row r="88" spans="1:16" ht="123.75" customHeight="1" x14ac:dyDescent="0.35">
      <c r="A88" s="2"/>
      <c r="B88" s="196"/>
      <c r="C88" s="197" t="s">
        <v>329</v>
      </c>
      <c r="D88" s="191"/>
      <c r="E88" s="192"/>
      <c r="F88" s="2"/>
      <c r="G88" s="2"/>
      <c r="H88" s="1"/>
      <c r="I88" s="1"/>
      <c r="J88" s="1"/>
      <c r="K88" s="1"/>
      <c r="L88" s="1"/>
      <c r="M88" s="1"/>
      <c r="N88" s="1"/>
      <c r="O88" s="1"/>
      <c r="P88" s="1"/>
    </row>
    <row r="89" spans="1:16" ht="262.8" customHeight="1" x14ac:dyDescent="0.35">
      <c r="A89" s="2"/>
      <c r="B89" s="196"/>
      <c r="C89" s="197" t="s">
        <v>330</v>
      </c>
      <c r="D89" s="191"/>
      <c r="E89" s="192"/>
      <c r="F89" s="2"/>
      <c r="G89" s="2"/>
      <c r="H89" s="1"/>
      <c r="I89" s="1"/>
      <c r="J89" s="1"/>
      <c r="K89" s="1"/>
      <c r="L89" s="1"/>
      <c r="M89" s="1"/>
      <c r="N89" s="1"/>
      <c r="O89" s="1"/>
      <c r="P89" s="1"/>
    </row>
    <row r="90" spans="1:16" ht="18" x14ac:dyDescent="0.35">
      <c r="A90" s="2"/>
      <c r="B90" s="2"/>
      <c r="C90" s="4"/>
      <c r="D90" s="2"/>
      <c r="E90" s="2"/>
      <c r="F90" s="2"/>
      <c r="G90" s="2"/>
      <c r="H90" s="1"/>
      <c r="I90" s="1"/>
      <c r="J90" s="1"/>
      <c r="K90" s="1"/>
      <c r="L90" s="1"/>
      <c r="M90" s="1"/>
      <c r="N90" s="1"/>
      <c r="O90" s="1"/>
      <c r="P90" s="1"/>
    </row>
    <row r="91" spans="1:16" ht="18" x14ac:dyDescent="0.35">
      <c r="A91" s="3" t="s">
        <v>312</v>
      </c>
      <c r="B91" s="2"/>
      <c r="C91" s="2"/>
      <c r="D91" s="2"/>
      <c r="E91" s="2"/>
      <c r="F91" s="1"/>
      <c r="G91" s="1"/>
      <c r="H91" s="1"/>
      <c r="I91" s="1"/>
      <c r="J91" s="1"/>
      <c r="K91" s="1"/>
      <c r="L91" s="1"/>
      <c r="M91" s="1"/>
      <c r="N91" s="1"/>
      <c r="O91" s="1"/>
      <c r="P91" s="1"/>
    </row>
    <row r="92" spans="1:16" ht="18" x14ac:dyDescent="0.35">
      <c r="A92" s="3"/>
      <c r="B92" s="2"/>
      <c r="C92" s="2"/>
      <c r="D92" s="2"/>
      <c r="E92" s="2"/>
      <c r="F92" s="1"/>
      <c r="G92" s="1"/>
      <c r="H92" s="1"/>
      <c r="I92" s="1"/>
      <c r="J92" s="1"/>
      <c r="K92" s="1"/>
      <c r="L92" s="1"/>
      <c r="M92" s="1"/>
      <c r="N92" s="1"/>
      <c r="O92" s="1"/>
      <c r="P92" s="1"/>
    </row>
    <row r="93" spans="1:16" ht="33" customHeight="1" x14ac:dyDescent="0.35">
      <c r="A93" s="174" t="s">
        <v>29</v>
      </c>
      <c r="B93" s="174"/>
      <c r="C93" s="174"/>
      <c r="D93" s="174"/>
      <c r="E93" s="174"/>
      <c r="F93" s="174"/>
      <c r="G93" s="174"/>
      <c r="H93" s="174"/>
      <c r="I93" s="174"/>
      <c r="J93" s="174"/>
      <c r="K93" s="174"/>
      <c r="L93" s="174"/>
      <c r="M93" s="1"/>
      <c r="N93" s="1"/>
      <c r="O93" s="1"/>
      <c r="P93" s="1"/>
    </row>
    <row r="94" spans="1:16" ht="18" x14ac:dyDescent="0.35">
      <c r="A94" s="4"/>
      <c r="B94" s="2"/>
      <c r="C94" s="2"/>
      <c r="D94" s="2"/>
      <c r="E94" s="2"/>
      <c r="F94" s="1"/>
      <c r="G94" s="1"/>
      <c r="H94" s="1"/>
      <c r="I94" s="1"/>
      <c r="J94" s="1"/>
      <c r="K94" s="1"/>
      <c r="L94" s="1"/>
      <c r="M94" s="1"/>
      <c r="N94" s="1"/>
      <c r="O94" s="1"/>
      <c r="P94" s="1"/>
    </row>
    <row r="95" spans="1:16" ht="18" x14ac:dyDescent="0.35">
      <c r="A95" s="8" t="s">
        <v>30</v>
      </c>
      <c r="B95" s="2"/>
      <c r="C95" s="2"/>
      <c r="D95" s="2"/>
      <c r="E95" s="2"/>
      <c r="F95" s="8" t="s">
        <v>31</v>
      </c>
      <c r="G95" s="1"/>
      <c r="H95" s="1"/>
      <c r="I95" s="1"/>
      <c r="J95" s="1"/>
      <c r="K95" s="1"/>
      <c r="L95" s="1"/>
      <c r="M95" s="1"/>
      <c r="N95" s="1"/>
      <c r="O95" s="1"/>
      <c r="P95" s="1"/>
    </row>
    <row r="96" spans="1:16" ht="18" x14ac:dyDescent="0.35">
      <c r="A96" s="8"/>
      <c r="B96" s="2"/>
      <c r="C96" s="2"/>
      <c r="D96" s="2"/>
      <c r="E96" s="2"/>
      <c r="F96" s="1"/>
      <c r="G96" s="1"/>
      <c r="H96" s="1"/>
      <c r="I96" s="1"/>
      <c r="J96" s="1"/>
      <c r="K96" s="1"/>
      <c r="L96" s="1"/>
      <c r="M96" s="1"/>
      <c r="N96" s="1"/>
      <c r="O96" s="1"/>
      <c r="P96" s="1"/>
    </row>
    <row r="97" spans="1:12" ht="25.5" customHeight="1" x14ac:dyDescent="0.3">
      <c r="B97" s="37"/>
      <c r="C97" s="10" t="s">
        <v>32</v>
      </c>
      <c r="D97" s="12" t="s">
        <v>33</v>
      </c>
      <c r="F97" s="201" t="s">
        <v>34</v>
      </c>
      <c r="G97" s="40" t="s">
        <v>35</v>
      </c>
      <c r="H97" s="41">
        <v>4</v>
      </c>
      <c r="I97" s="42"/>
      <c r="J97" s="43"/>
      <c r="K97" s="43"/>
      <c r="L97" s="43"/>
    </row>
    <row r="98" spans="1:12" ht="27" customHeight="1" x14ac:dyDescent="0.3">
      <c r="B98" s="38"/>
      <c r="C98" s="10" t="s">
        <v>36</v>
      </c>
      <c r="D98" s="12" t="s">
        <v>37</v>
      </c>
      <c r="F98" s="202"/>
      <c r="G98" s="40" t="s">
        <v>6</v>
      </c>
      <c r="H98" s="41">
        <v>3</v>
      </c>
      <c r="I98" s="44"/>
      <c r="J98" s="42"/>
      <c r="K98" s="43"/>
      <c r="L98" s="43"/>
    </row>
    <row r="99" spans="1:12" ht="27.6" x14ac:dyDescent="0.3">
      <c r="B99" s="39"/>
      <c r="C99" s="10" t="s">
        <v>38</v>
      </c>
      <c r="D99" s="12" t="s">
        <v>39</v>
      </c>
      <c r="F99" s="202"/>
      <c r="G99" s="40" t="s">
        <v>5</v>
      </c>
      <c r="H99" s="41">
        <v>2</v>
      </c>
      <c r="I99" s="44"/>
      <c r="J99" s="42"/>
      <c r="K99" s="42"/>
      <c r="L99" s="43"/>
    </row>
    <row r="100" spans="1:12" ht="27.6" x14ac:dyDescent="0.3">
      <c r="F100" s="203"/>
      <c r="G100" s="40" t="s">
        <v>4</v>
      </c>
      <c r="H100" s="41">
        <v>1</v>
      </c>
      <c r="I100" s="44"/>
      <c r="J100" s="44"/>
      <c r="K100" s="44"/>
      <c r="L100" s="42"/>
    </row>
    <row r="101" spans="1:12" x14ac:dyDescent="0.3">
      <c r="I101" s="45">
        <v>1</v>
      </c>
      <c r="J101" s="45">
        <v>2</v>
      </c>
      <c r="K101" s="45">
        <v>3</v>
      </c>
      <c r="L101" s="45">
        <v>4</v>
      </c>
    </row>
    <row r="102" spans="1:12" ht="69" x14ac:dyDescent="0.3">
      <c r="I102" s="40" t="s">
        <v>9</v>
      </c>
      <c r="J102" s="40" t="s">
        <v>10</v>
      </c>
      <c r="K102" s="40" t="s">
        <v>11</v>
      </c>
      <c r="L102" s="40" t="s">
        <v>12</v>
      </c>
    </row>
    <row r="103" spans="1:12" ht="15" customHeight="1" x14ac:dyDescent="0.3">
      <c r="I103" s="187" t="s">
        <v>40</v>
      </c>
      <c r="J103" s="188"/>
      <c r="K103" s="188"/>
      <c r="L103" s="189"/>
    </row>
    <row r="105" spans="1:12" x14ac:dyDescent="0.3">
      <c r="A105" s="3" t="s">
        <v>315</v>
      </c>
    </row>
    <row r="107" spans="1:12" ht="409.5" customHeight="1" x14ac:dyDescent="0.3">
      <c r="A107" s="193" t="s">
        <v>355</v>
      </c>
      <c r="B107" s="193"/>
      <c r="C107" s="193"/>
      <c r="D107" s="193"/>
      <c r="E107" s="193"/>
    </row>
    <row r="108" spans="1:12" ht="120.75" customHeight="1" x14ac:dyDescent="0.3">
      <c r="A108" s="193"/>
      <c r="B108" s="193"/>
      <c r="C108" s="193"/>
      <c r="D108" s="193"/>
      <c r="E108" s="193"/>
    </row>
    <row r="111" spans="1:12" x14ac:dyDescent="0.3">
      <c r="A111" s="27" t="s">
        <v>313</v>
      </c>
    </row>
    <row r="113" spans="1:7" ht="48.75" customHeight="1" x14ac:dyDescent="0.3">
      <c r="A113" s="194" t="s">
        <v>41</v>
      </c>
      <c r="B113" s="195"/>
      <c r="C113" s="195"/>
      <c r="D113" s="195"/>
      <c r="E113" s="195"/>
    </row>
    <row r="115" spans="1:7" x14ac:dyDescent="0.3">
      <c r="A115" s="27" t="s">
        <v>314</v>
      </c>
    </row>
    <row r="116" spans="1:7" ht="15" x14ac:dyDescent="0.3">
      <c r="A116" s="25"/>
    </row>
    <row r="117" spans="1:7" x14ac:dyDescent="0.3">
      <c r="A117" s="26"/>
      <c r="B117" s="206" t="s">
        <v>290</v>
      </c>
      <c r="C117" s="206"/>
      <c r="D117" s="206"/>
      <c r="E117" s="206"/>
      <c r="F117" s="206"/>
      <c r="G117" s="206"/>
    </row>
    <row r="118" spans="1:7" x14ac:dyDescent="0.3">
      <c r="B118" s="206" t="s">
        <v>291</v>
      </c>
      <c r="C118" s="206"/>
      <c r="D118" s="206"/>
      <c r="E118" s="206"/>
      <c r="F118" s="206"/>
      <c r="G118" s="206"/>
    </row>
    <row r="119" spans="1:7" x14ac:dyDescent="0.3">
      <c r="B119" s="206" t="s">
        <v>297</v>
      </c>
      <c r="C119" s="206"/>
      <c r="D119" s="206"/>
      <c r="E119" s="206"/>
      <c r="F119" s="206"/>
      <c r="G119" s="206"/>
    </row>
    <row r="120" spans="1:7" x14ac:dyDescent="0.3">
      <c r="B120" s="206" t="s">
        <v>292</v>
      </c>
      <c r="C120" s="206"/>
      <c r="D120" s="206"/>
      <c r="E120" s="206"/>
      <c r="F120" s="206"/>
      <c r="G120" s="206"/>
    </row>
    <row r="121" spans="1:7" x14ac:dyDescent="0.3">
      <c r="B121" s="205" t="s">
        <v>293</v>
      </c>
      <c r="C121" s="205"/>
      <c r="D121" s="205"/>
      <c r="E121" s="205"/>
      <c r="F121" s="205"/>
      <c r="G121" s="205"/>
    </row>
    <row r="122" spans="1:7" x14ac:dyDescent="0.3">
      <c r="B122" s="205" t="s">
        <v>294</v>
      </c>
      <c r="C122" s="205"/>
      <c r="D122" s="205"/>
      <c r="E122" s="205"/>
      <c r="F122" s="205"/>
      <c r="G122" s="205"/>
    </row>
    <row r="123" spans="1:7" x14ac:dyDescent="0.3">
      <c r="B123" s="205" t="s">
        <v>295</v>
      </c>
      <c r="C123" s="205"/>
      <c r="D123" s="205"/>
      <c r="E123" s="205"/>
      <c r="F123" s="205"/>
      <c r="G123" s="205"/>
    </row>
    <row r="124" spans="1:7" x14ac:dyDescent="0.3">
      <c r="B124" s="205" t="s">
        <v>296</v>
      </c>
      <c r="C124" s="205"/>
      <c r="D124" s="205"/>
      <c r="E124" s="205"/>
      <c r="F124" s="205"/>
      <c r="G124" s="205"/>
    </row>
    <row r="125" spans="1:7" x14ac:dyDescent="0.3">
      <c r="B125" s="206" t="s">
        <v>298</v>
      </c>
      <c r="C125" s="206"/>
      <c r="D125" s="206"/>
      <c r="E125" s="206"/>
      <c r="F125" s="206"/>
      <c r="G125" s="206"/>
    </row>
  </sheetData>
  <sheetProtection algorithmName="SHA-512" hashValue="OyMml58DPkhxIf42DFzKKjt+obpp+dAIdUFcc2yirri/2lHaSybuZqrJcQOAr6JyGPGa3l1nco94tSgOGm9RqQ==" saltValue="nymyGhKZ0a2hR4lR7N26OA==" spinCount="100000" sheet="1" formatCells="0" formatColumns="0" formatRows="0" insertRows="0" deleteRows="0" pivotTables="0"/>
  <mergeCells count="46">
    <mergeCell ref="B122:G122"/>
    <mergeCell ref="B123:G123"/>
    <mergeCell ref="B124:G124"/>
    <mergeCell ref="B125:G125"/>
    <mergeCell ref="B117:G117"/>
    <mergeCell ref="B118:G118"/>
    <mergeCell ref="B119:G119"/>
    <mergeCell ref="B120:G120"/>
    <mergeCell ref="B121:G121"/>
    <mergeCell ref="C59:E60"/>
    <mergeCell ref="C62:E63"/>
    <mergeCell ref="F97:F100"/>
    <mergeCell ref="C45:E45"/>
    <mergeCell ref="C67:E67"/>
    <mergeCell ref="A93:L93"/>
    <mergeCell ref="C71:E71"/>
    <mergeCell ref="I103:L103"/>
    <mergeCell ref="C80:E80"/>
    <mergeCell ref="C73:E73"/>
    <mergeCell ref="A113:E113"/>
    <mergeCell ref="A107:E108"/>
    <mergeCell ref="B82:B89"/>
    <mergeCell ref="C85:E85"/>
    <mergeCell ref="C86:E86"/>
    <mergeCell ref="C88:E88"/>
    <mergeCell ref="C82:E82"/>
    <mergeCell ref="C83:E83"/>
    <mergeCell ref="C84:E84"/>
    <mergeCell ref="C87:E87"/>
    <mergeCell ref="C89:E89"/>
    <mergeCell ref="B78:D78"/>
    <mergeCell ref="A40:E40"/>
    <mergeCell ref="A1:E1"/>
    <mergeCell ref="B28:E28"/>
    <mergeCell ref="B36:E36"/>
    <mergeCell ref="B38:E38"/>
    <mergeCell ref="B15:E15"/>
    <mergeCell ref="B32:E32"/>
    <mergeCell ref="B14:E14"/>
    <mergeCell ref="B33:E33"/>
    <mergeCell ref="A34:E34"/>
    <mergeCell ref="B25:E25"/>
    <mergeCell ref="B27:E27"/>
    <mergeCell ref="A3:B3"/>
    <mergeCell ref="A39:B39"/>
    <mergeCell ref="B19:E19"/>
  </mergeCells>
  <hyperlinks>
    <hyperlink ref="B117" r:id="rId1" xr:uid="{68FA41CB-E586-46CC-A9DA-4817A11E7013}"/>
    <hyperlink ref="B118"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F7AE25A4-10E3-4169-A043-9A705037F8E2}"/>
    <hyperlink ref="B119" r:id="rId3" display="https://planderecuperacion.gob.es/documentos-y-enlaces" xr:uid="{EEB59E90-F93C-4BA0-9ADD-1099F9C72BD1}"/>
    <hyperlink ref="B120"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E7CEAF37-40B6-4D97-BBF7-000720C53C97}"/>
    <hyperlink ref="B121" r:id="rId5" xr:uid="{CFECB002-F7B7-4AA8-A815-CE48E6689AEF}"/>
    <hyperlink ref="B122" r:id="rId6" xr:uid="{8FBFB2EC-254B-4A43-B4A9-691D03E640AA}"/>
    <hyperlink ref="B123" r:id="rId7" xr:uid="{0BC3A05F-4DB3-4F9A-8C86-F0EA4EFD1761}"/>
    <hyperlink ref="B124" r:id="rId8" xr:uid="{5AB0D26E-096F-4E7A-87C1-31819687297E}"/>
    <hyperlink ref="B125" r:id="rId9" display="https://www.fondoseuropeos.hacienda.gob.es/sitios/dgpmrr/es-es/Documents/Instruccin ENTIDADES EJECUTORAS 12 abril 2022_.pdf.xsig.pdf" xr:uid="{70509AAB-9867-47C4-B710-B16B1511B2A5}"/>
    <hyperlink ref="B19:E19" r:id="rId10" display=" Herramienta de Reporte de Subproyectos (HRS) " xr:uid="{979E5A21-B355-42AA-AABE-FC6206DCD37E}"/>
  </hyperlinks>
  <pageMargins left="0.7" right="0.7" top="0.75" bottom="0.75" header="0.3" footer="0.3"/>
  <pageSetup paperSize="9" scale="35" fitToHeight="0" orientation="portrait" verticalDpi="20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67"/>
  <sheetViews>
    <sheetView showGridLines="0" showZeros="0" view="pageLayout" zoomScale="90" zoomScaleNormal="100" zoomScalePageLayoutView="90" workbookViewId="0">
      <selection activeCell="D5" sqref="D5"/>
    </sheetView>
  </sheetViews>
  <sheetFormatPr baseColWidth="10" defaultColWidth="11.44140625" defaultRowHeight="14.4" x14ac:dyDescent="0.3"/>
  <cols>
    <col min="1" max="1" width="4.88671875" customWidth="1"/>
    <col min="2" max="2" width="4.6640625" customWidth="1"/>
    <col min="3" max="3" width="19.5546875" customWidth="1"/>
    <col min="4" max="4" width="33.6640625" customWidth="1"/>
    <col min="5" max="5" width="31.44140625" customWidth="1"/>
    <col min="6" max="6" width="16.6640625" style="72" customWidth="1"/>
    <col min="7" max="7" width="6.109375" customWidth="1"/>
  </cols>
  <sheetData>
    <row r="2" spans="2:7" ht="18" x14ac:dyDescent="0.3">
      <c r="B2" s="57"/>
      <c r="C2" s="58" t="s">
        <v>42</v>
      </c>
      <c r="D2" s="46"/>
      <c r="E2" s="47"/>
      <c r="F2" s="48"/>
      <c r="G2" s="49"/>
    </row>
    <row r="3" spans="2:7" ht="27.6" customHeight="1" x14ac:dyDescent="0.3">
      <c r="B3" s="50"/>
      <c r="C3" s="60"/>
      <c r="D3" s="61"/>
      <c r="E3" s="67"/>
      <c r="F3" s="74"/>
      <c r="G3" s="62"/>
    </row>
    <row r="4" spans="2:7" ht="24" x14ac:dyDescent="0.3">
      <c r="B4" s="50"/>
      <c r="C4" s="76" t="s">
        <v>43</v>
      </c>
      <c r="D4" s="59"/>
      <c r="E4" s="67" t="s">
        <v>44</v>
      </c>
      <c r="G4" s="51"/>
    </row>
    <row r="5" spans="2:7" x14ac:dyDescent="0.3">
      <c r="B5" s="53"/>
      <c r="C5" s="76" t="s">
        <v>45</v>
      </c>
      <c r="D5" s="157"/>
      <c r="E5" s="61"/>
      <c r="F5" s="63"/>
      <c r="G5" s="51"/>
    </row>
    <row r="6" spans="2:7" ht="18" x14ac:dyDescent="0.3">
      <c r="B6" s="50"/>
      <c r="C6" s="76" t="s">
        <v>46</v>
      </c>
      <c r="D6" s="59"/>
      <c r="E6" s="63"/>
      <c r="G6" s="51"/>
    </row>
    <row r="7" spans="2:7" ht="18" x14ac:dyDescent="0.3">
      <c r="B7" s="50"/>
      <c r="C7" s="60"/>
      <c r="D7" s="61"/>
      <c r="E7" s="63"/>
      <c r="G7" s="51"/>
    </row>
    <row r="8" spans="2:7" ht="18" x14ac:dyDescent="0.3">
      <c r="B8" s="50"/>
      <c r="C8" s="100" t="s">
        <v>300</v>
      </c>
      <c r="D8" s="101"/>
      <c r="E8" s="63"/>
      <c r="G8" s="51"/>
    </row>
    <row r="9" spans="2:7" ht="18" x14ac:dyDescent="0.3">
      <c r="B9" s="50"/>
      <c r="C9" s="102" t="s">
        <v>47</v>
      </c>
      <c r="D9" s="103" t="s">
        <v>48</v>
      </c>
      <c r="E9" s="63"/>
      <c r="G9" s="51"/>
    </row>
    <row r="10" spans="2:7" ht="18" x14ac:dyDescent="0.3">
      <c r="B10" s="50"/>
      <c r="C10" s="98" t="s">
        <v>49</v>
      </c>
      <c r="D10" s="98"/>
      <c r="E10" s="63"/>
      <c r="G10" s="51"/>
    </row>
    <row r="11" spans="2:7" ht="18" x14ac:dyDescent="0.3">
      <c r="B11" s="50"/>
      <c r="C11" s="99" t="s">
        <v>50</v>
      </c>
      <c r="D11" s="99"/>
      <c r="E11" s="63"/>
      <c r="G11" s="51"/>
    </row>
    <row r="12" spans="2:7" ht="18" x14ac:dyDescent="0.3">
      <c r="B12" s="50"/>
      <c r="C12" s="99" t="s">
        <v>50</v>
      </c>
      <c r="D12" s="99"/>
      <c r="E12" s="63"/>
      <c r="G12" s="51"/>
    </row>
    <row r="13" spans="2:7" ht="18" x14ac:dyDescent="0.3">
      <c r="B13" s="50"/>
      <c r="C13" s="99" t="s">
        <v>49</v>
      </c>
      <c r="D13" s="99"/>
      <c r="E13" s="63"/>
      <c r="G13" s="51"/>
    </row>
    <row r="14" spans="2:7" ht="18" x14ac:dyDescent="0.3">
      <c r="B14" s="50"/>
      <c r="C14" s="68"/>
      <c r="D14" s="69"/>
      <c r="E14" s="63"/>
      <c r="G14" s="51"/>
    </row>
    <row r="15" spans="2:7" x14ac:dyDescent="0.3">
      <c r="B15" s="52"/>
      <c r="C15" s="64"/>
      <c r="D15" s="65"/>
      <c r="E15" s="66"/>
      <c r="G15" s="51"/>
    </row>
    <row r="16" spans="2:7" ht="44.4" customHeight="1" x14ac:dyDescent="0.3">
      <c r="B16" s="53"/>
      <c r="C16" s="208" t="s">
        <v>226</v>
      </c>
      <c r="D16" s="209"/>
      <c r="E16" s="96" t="s">
        <v>51</v>
      </c>
      <c r="F16" s="107" t="s">
        <v>52</v>
      </c>
      <c r="G16" s="71"/>
    </row>
    <row r="17" spans="2:7" ht="66.599999999999994" customHeight="1" x14ac:dyDescent="0.3">
      <c r="B17" s="53"/>
      <c r="C17" s="212" t="s">
        <v>245</v>
      </c>
      <c r="D17" s="130" t="s">
        <v>68</v>
      </c>
      <c r="E17" s="108" t="s">
        <v>53</v>
      </c>
      <c r="F17" s="109" t="str">
        <f>+'Métodos_Gestión_Entid_Pública '!J8</f>
        <v/>
      </c>
      <c r="G17" s="51"/>
    </row>
    <row r="18" spans="2:7" x14ac:dyDescent="0.3">
      <c r="B18" s="53"/>
      <c r="C18" s="212"/>
      <c r="F18"/>
      <c r="G18" s="51"/>
    </row>
    <row r="19" spans="2:7" ht="36" customHeight="1" x14ac:dyDescent="0.3">
      <c r="B19" s="53"/>
      <c r="C19" s="212"/>
      <c r="D19" s="130" t="s">
        <v>99</v>
      </c>
      <c r="E19" s="108" t="s">
        <v>221</v>
      </c>
      <c r="F19" s="109" t="str">
        <f>+'Métodos_Gestión_Entid_Pública '!J9</f>
        <v/>
      </c>
      <c r="G19" s="51"/>
    </row>
    <row r="20" spans="2:7" x14ac:dyDescent="0.3">
      <c r="B20" s="53"/>
      <c r="C20" s="212"/>
      <c r="F20"/>
      <c r="G20" s="51"/>
    </row>
    <row r="21" spans="2:7" ht="40.799999999999997" customHeight="1" x14ac:dyDescent="0.3">
      <c r="B21" s="53"/>
      <c r="C21" s="212"/>
      <c r="D21" s="130" t="s">
        <v>102</v>
      </c>
      <c r="E21" s="108" t="s">
        <v>222</v>
      </c>
      <c r="F21" s="109" t="str">
        <f>+'Métodos_Gestión_Entid_Pública '!J10</f>
        <v/>
      </c>
      <c r="G21" s="51"/>
    </row>
    <row r="22" spans="2:7" ht="13.8" customHeight="1" x14ac:dyDescent="0.3">
      <c r="B22" s="53"/>
      <c r="C22" s="212"/>
      <c r="F22"/>
      <c r="G22" s="51"/>
    </row>
    <row r="23" spans="2:7" ht="24" customHeight="1" x14ac:dyDescent="0.3">
      <c r="B23" s="53"/>
      <c r="C23" s="212"/>
      <c r="D23" s="130" t="s">
        <v>107</v>
      </c>
      <c r="E23" s="110" t="s">
        <v>223</v>
      </c>
      <c r="F23" s="109" t="str">
        <f>+'Métodos_Gestión_Entid_Pública '!J11</f>
        <v/>
      </c>
      <c r="G23" s="51"/>
    </row>
    <row r="24" spans="2:7" x14ac:dyDescent="0.3">
      <c r="B24" s="53"/>
      <c r="C24" s="212"/>
      <c r="F24"/>
      <c r="G24" s="51"/>
    </row>
    <row r="25" spans="2:7" ht="30" customHeight="1" x14ac:dyDescent="0.3">
      <c r="B25" s="53"/>
      <c r="C25" s="212"/>
      <c r="D25" s="129" t="s">
        <v>134</v>
      </c>
      <c r="E25" s="108" t="s">
        <v>224</v>
      </c>
      <c r="F25" s="109" t="str">
        <f>+'Métodos_Gestión_Entid_Pública '!J12</f>
        <v/>
      </c>
      <c r="G25" s="51"/>
    </row>
    <row r="26" spans="2:7" x14ac:dyDescent="0.3">
      <c r="B26" s="53"/>
      <c r="C26" s="212"/>
      <c r="F26"/>
      <c r="G26" s="51"/>
    </row>
    <row r="27" spans="2:7" x14ac:dyDescent="0.3">
      <c r="B27" s="53"/>
      <c r="C27" s="212"/>
      <c r="D27" s="129" t="s">
        <v>135</v>
      </c>
      <c r="E27" s="108" t="s">
        <v>225</v>
      </c>
      <c r="F27" s="109"/>
      <c r="G27" s="51"/>
    </row>
    <row r="28" spans="2:7" x14ac:dyDescent="0.3">
      <c r="B28" s="53"/>
      <c r="C28" s="212"/>
      <c r="F28"/>
      <c r="G28" s="51"/>
    </row>
    <row r="29" spans="2:7" x14ac:dyDescent="0.3">
      <c r="B29" s="53"/>
      <c r="C29" s="212"/>
      <c r="D29" s="129" t="s">
        <v>135</v>
      </c>
      <c r="E29" s="108" t="s">
        <v>54</v>
      </c>
      <c r="F29" s="109"/>
      <c r="G29" s="51"/>
    </row>
    <row r="30" spans="2:7" x14ac:dyDescent="0.3">
      <c r="B30" s="53"/>
      <c r="F30"/>
      <c r="G30" s="51"/>
    </row>
    <row r="31" spans="2:7" ht="68.400000000000006" customHeight="1" x14ac:dyDescent="0.3">
      <c r="B31" s="53"/>
      <c r="E31" s="136" t="s">
        <v>239</v>
      </c>
      <c r="F31" s="156">
        <f>MAX(F17:F30)</f>
        <v>0</v>
      </c>
      <c r="G31" s="51"/>
    </row>
    <row r="32" spans="2:7" ht="22.8" customHeight="1" x14ac:dyDescent="0.3">
      <c r="B32" s="53"/>
      <c r="C32" s="213"/>
      <c r="D32" s="213"/>
      <c r="E32" s="131"/>
      <c r="F32" s="132"/>
      <c r="G32" s="51"/>
    </row>
    <row r="33" spans="2:7" ht="18.600000000000001" customHeight="1" x14ac:dyDescent="0.3">
      <c r="B33" s="53"/>
      <c r="C33" s="210" t="s">
        <v>55</v>
      </c>
      <c r="D33" s="210"/>
      <c r="E33" s="70"/>
      <c r="F33" s="83"/>
      <c r="G33" s="51"/>
    </row>
    <row r="34" spans="2:7" ht="27.6" customHeight="1" x14ac:dyDescent="0.3">
      <c r="B34" s="53"/>
      <c r="C34" s="211"/>
      <c r="D34" s="211"/>
      <c r="E34" s="211"/>
      <c r="F34" s="211"/>
      <c r="G34" s="51"/>
    </row>
    <row r="35" spans="2:7" x14ac:dyDescent="0.3">
      <c r="B35" s="53"/>
      <c r="C35" s="211"/>
      <c r="D35" s="211"/>
      <c r="E35" s="211"/>
      <c r="F35" s="211"/>
      <c r="G35" s="51"/>
    </row>
    <row r="36" spans="2:7" x14ac:dyDescent="0.3">
      <c r="B36" s="53"/>
      <c r="C36" s="211"/>
      <c r="D36" s="211"/>
      <c r="E36" s="211"/>
      <c r="F36" s="211"/>
      <c r="G36" s="51"/>
    </row>
    <row r="37" spans="2:7" x14ac:dyDescent="0.3">
      <c r="B37" s="53"/>
      <c r="C37" s="211"/>
      <c r="D37" s="211"/>
      <c r="E37" s="211"/>
      <c r="F37" s="211"/>
      <c r="G37" s="51"/>
    </row>
    <row r="38" spans="2:7" x14ac:dyDescent="0.3">
      <c r="B38" s="53"/>
      <c r="C38" s="211"/>
      <c r="D38" s="211"/>
      <c r="E38" s="211"/>
      <c r="F38" s="211"/>
      <c r="G38" s="51"/>
    </row>
    <row r="39" spans="2:7" x14ac:dyDescent="0.3">
      <c r="B39" s="53"/>
      <c r="C39" s="211"/>
      <c r="D39" s="211"/>
      <c r="E39" s="211"/>
      <c r="F39" s="211"/>
      <c r="G39" s="51"/>
    </row>
    <row r="40" spans="2:7" ht="18.600000000000001" customHeight="1" x14ac:dyDescent="0.3">
      <c r="B40" s="53"/>
      <c r="E40" s="70"/>
      <c r="F40" s="73"/>
      <c r="G40" s="51"/>
    </row>
    <row r="41" spans="2:7" x14ac:dyDescent="0.3">
      <c r="B41" s="53"/>
      <c r="C41" s="100" t="s">
        <v>301</v>
      </c>
      <c r="D41" s="214"/>
      <c r="E41" s="214"/>
      <c r="F41" s="214"/>
      <c r="G41" s="51"/>
    </row>
    <row r="42" spans="2:7" x14ac:dyDescent="0.3">
      <c r="B42" s="53"/>
      <c r="C42" s="100" t="s">
        <v>302</v>
      </c>
      <c r="D42" s="214"/>
      <c r="E42" s="214"/>
      <c r="F42" s="214"/>
      <c r="G42" s="51"/>
    </row>
    <row r="43" spans="2:7" x14ac:dyDescent="0.3">
      <c r="B43" s="53"/>
      <c r="C43" s="100" t="s">
        <v>303</v>
      </c>
      <c r="D43" s="214"/>
      <c r="E43" s="214"/>
      <c r="F43" s="214"/>
      <c r="G43" s="51"/>
    </row>
    <row r="44" spans="2:7" ht="11.4" customHeight="1" x14ac:dyDescent="0.3">
      <c r="B44" s="53"/>
      <c r="C44" s="163"/>
      <c r="D44" s="162"/>
      <c r="E44" s="70"/>
      <c r="F44" s="73"/>
      <c r="G44" s="51"/>
    </row>
    <row r="45" spans="2:7" ht="41.4" customHeight="1" x14ac:dyDescent="0.3">
      <c r="B45" s="53"/>
      <c r="C45" s="215" t="s">
        <v>304</v>
      </c>
      <c r="D45" s="215"/>
      <c r="E45" s="215"/>
      <c r="F45" s="215"/>
      <c r="G45" s="51"/>
    </row>
    <row r="46" spans="2:7" ht="41.4" customHeight="1" x14ac:dyDescent="0.3">
      <c r="B46" s="53"/>
      <c r="C46" s="207" t="s">
        <v>305</v>
      </c>
      <c r="D46" s="207"/>
      <c r="E46" s="207"/>
      <c r="F46" s="207"/>
      <c r="G46" s="51"/>
    </row>
    <row r="47" spans="2:7" ht="41.4" customHeight="1" x14ac:dyDescent="0.3">
      <c r="B47" s="53"/>
      <c r="C47" s="207" t="s">
        <v>306</v>
      </c>
      <c r="D47" s="207"/>
      <c r="E47" s="207"/>
      <c r="F47" s="207"/>
      <c r="G47" s="51"/>
    </row>
    <row r="48" spans="2:7" ht="41.4" customHeight="1" x14ac:dyDescent="0.3">
      <c r="B48" s="53"/>
      <c r="C48" s="100" t="s">
        <v>307</v>
      </c>
      <c r="D48" s="97"/>
      <c r="E48" s="164"/>
      <c r="F48" s="164"/>
      <c r="G48" s="51"/>
    </row>
    <row r="49" spans="2:7" x14ac:dyDescent="0.3">
      <c r="B49" s="54"/>
      <c r="C49" s="55"/>
      <c r="D49" s="55"/>
      <c r="E49" s="55"/>
      <c r="F49" s="75"/>
      <c r="G49" s="56"/>
    </row>
    <row r="57" spans="2:7" x14ac:dyDescent="0.3">
      <c r="C57" s="176"/>
      <c r="D57" s="176"/>
    </row>
    <row r="58" spans="2:7" x14ac:dyDescent="0.3">
      <c r="C58" s="176"/>
      <c r="D58" s="176"/>
    </row>
    <row r="59" spans="2:7" x14ac:dyDescent="0.3">
      <c r="C59" s="176"/>
      <c r="D59" s="176"/>
    </row>
    <row r="60" spans="2:7" x14ac:dyDescent="0.3">
      <c r="C60" s="6"/>
      <c r="D60" s="6"/>
    </row>
    <row r="61" spans="2:7" x14ac:dyDescent="0.3">
      <c r="C61" s="176"/>
      <c r="D61" s="176"/>
    </row>
    <row r="62" spans="2:7" x14ac:dyDescent="0.3">
      <c r="C62" s="176"/>
      <c r="D62" s="176"/>
    </row>
    <row r="63" spans="2:7" x14ac:dyDescent="0.3">
      <c r="C63" s="176"/>
      <c r="D63" s="176"/>
    </row>
    <row r="64" spans="2:7" x14ac:dyDescent="0.3">
      <c r="C64" s="176"/>
      <c r="D64" s="176"/>
    </row>
    <row r="65" spans="3:4" x14ac:dyDescent="0.3">
      <c r="C65" s="176"/>
      <c r="D65" s="176"/>
    </row>
    <row r="66" spans="3:4" x14ac:dyDescent="0.3">
      <c r="C66" s="176"/>
      <c r="D66" s="176"/>
    </row>
    <row r="67" spans="3:4" x14ac:dyDescent="0.3">
      <c r="C67" s="6"/>
      <c r="D67" s="6"/>
    </row>
  </sheetData>
  <sheetProtection algorithmName="SHA-512" hashValue="WqqogIeDpd+VKbNVovJRcraDMvk68rtC9n8s1w59K0Idd0D3NF6bMtnON9op5BIH3LB22JMtgKnl2qXEKEBSiw==" saltValue="oQg+brXBQA4gfhOYCBGSAg==" spinCount="100000" sheet="1" formatCells="0" formatColumns="0" formatRows="0" deleteRows="0" selectLockedCells="1" pivotTables="0"/>
  <mergeCells count="15">
    <mergeCell ref="C46:F46"/>
    <mergeCell ref="C47:F47"/>
    <mergeCell ref="C61:C66"/>
    <mergeCell ref="D61:D66"/>
    <mergeCell ref="C16:D16"/>
    <mergeCell ref="C33:D33"/>
    <mergeCell ref="C34:F39"/>
    <mergeCell ref="C57:C59"/>
    <mergeCell ref="D57:D59"/>
    <mergeCell ref="C17:C29"/>
    <mergeCell ref="C32:D32"/>
    <mergeCell ref="D41:F41"/>
    <mergeCell ref="D42:F42"/>
    <mergeCell ref="D43:F43"/>
    <mergeCell ref="C45:F45"/>
  </mergeCells>
  <conditionalFormatting sqref="F1:F17 F19 F21 F23 F25 F27 F29 F31:F40 F44 F49:F1048576">
    <cfRule type="cellIs" dxfId="25" priority="5" operator="between">
      <formula>3.01</formula>
      <formula>6</formula>
    </cfRule>
    <cfRule type="cellIs" dxfId="24" priority="7" operator="between">
      <formula>1</formula>
      <formula>3</formula>
    </cfRule>
    <cfRule type="cellIs" dxfId="23" priority="9" operator="between">
      <formula>6.01</formula>
      <formula>16</formula>
    </cfRule>
  </conditionalFormatting>
  <conditionalFormatting sqref="F17 F19 F21 F23 F25 F27 F29 F31">
    <cfRule type="containsBlanks" dxfId="22" priority="10">
      <formula>LEN(TRIM(F17))=0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5"/>
  <sheetViews>
    <sheetView showGridLines="0" zoomScale="80" zoomScaleNormal="80" zoomScalePageLayoutView="125" workbookViewId="0">
      <selection activeCell="L12" sqref="L12"/>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7.10937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ht="27" customHeight="1" x14ac:dyDescent="0.25">
      <c r="A2" s="158" t="s">
        <v>356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3.2" x14ac:dyDescent="0.25">
      <c r="A4" s="13"/>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16" t="s">
        <v>56</v>
      </c>
      <c r="B6" s="217"/>
      <c r="C6" s="217"/>
      <c r="D6" s="217"/>
      <c r="E6" s="217"/>
      <c r="F6" s="217"/>
      <c r="G6" s="217"/>
      <c r="H6" s="218" t="s">
        <v>57</v>
      </c>
      <c r="I6" s="218"/>
      <c r="J6" s="218"/>
      <c r="K6" s="218"/>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3" t="s">
        <v>58</v>
      </c>
      <c r="B7" s="33" t="s">
        <v>59</v>
      </c>
      <c r="C7" s="33" t="s">
        <v>60</v>
      </c>
      <c r="D7" s="34" t="s">
        <v>61</v>
      </c>
      <c r="E7" s="35" t="s">
        <v>62</v>
      </c>
      <c r="F7" s="35" t="s">
        <v>63</v>
      </c>
      <c r="G7" s="35" t="s">
        <v>64</v>
      </c>
      <c r="H7" s="80" t="s">
        <v>65</v>
      </c>
      <c r="I7" s="81" t="s">
        <v>66</v>
      </c>
      <c r="J7" s="81" t="s">
        <v>52</v>
      </c>
      <c r="K7" s="81" t="s">
        <v>67</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36" x14ac:dyDescent="0.25">
      <c r="A8" s="154" t="s">
        <v>68</v>
      </c>
      <c r="B8" s="153" t="s">
        <v>69</v>
      </c>
      <c r="C8" s="79" t="s">
        <v>70</v>
      </c>
      <c r="D8" s="91"/>
      <c r="E8" s="91"/>
      <c r="F8" s="91"/>
      <c r="G8" s="91"/>
      <c r="H8" s="78" t="str">
        <f>IF(OR(F8="No",F8=""),"",_xlfn.MAXIFS(Indicador_Riesgo_Ent.Pública!G:G,Indicador_Riesgo_Ent.Pública!B:B,A8))</f>
        <v/>
      </c>
      <c r="I8" s="78" t="str">
        <f>IF(OR(F8="No",F8=""),"",_xlfn.MAXIFS(Indicador_Riesgo_Ent.Pública!P:P,Indicador_Riesgo_Ent.Pública!B:B,A8))</f>
        <v/>
      </c>
      <c r="J8" s="85" t="str">
        <f>IF(OR(F8="No",F8=""),"",_xlfn.MAXIFS(Indicador_Riesgo_Ent.Pública!X:X,Indicador_Riesgo_Ent.Pública!B:B,A8))</f>
        <v/>
      </c>
      <c r="K8" s="32" t="str">
        <f>Aux!H2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90" customFormat="1" ht="45.75" customHeight="1" x14ac:dyDescent="0.25">
      <c r="A9" s="149" t="s">
        <v>99</v>
      </c>
      <c r="B9" s="153" t="s">
        <v>69</v>
      </c>
      <c r="C9" s="79" t="s">
        <v>70</v>
      </c>
      <c r="D9" s="91"/>
      <c r="E9" s="91"/>
      <c r="F9" s="91"/>
      <c r="G9" s="91"/>
      <c r="H9" s="78" t="str">
        <f>IF(OR(F9="No",F9=""),"",_xlfn.MAXIFS(Indicador_Riesgo_Ent.Pública!G:G,Indicador_Riesgo_Ent.Pública!B:B,A9))</f>
        <v/>
      </c>
      <c r="I9" s="78" t="str">
        <f>IF(OR(F9="No",F9=""),"",_xlfn.MAXIFS(Indicador_Riesgo_Ent.Pública!P:P,Indicador_Riesgo_Ent.Pública!B:B,A9))</f>
        <v/>
      </c>
      <c r="J9" s="85" t="str">
        <f>IF(OR(F9="No",F9=""),"",_xlfn.MAXIFS(Indicador_Riesgo_Ent.Pública!X:X,Indicador_Riesgo_Ent.Pública!B:B,A9))</f>
        <v/>
      </c>
      <c r="K9" s="32" t="str">
        <f>Aux!H3</f>
        <v>Incompleto</v>
      </c>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row>
    <row r="10" spans="1:46" s="90" customFormat="1" ht="45.75" customHeight="1" x14ac:dyDescent="0.25">
      <c r="A10" s="150" t="s">
        <v>102</v>
      </c>
      <c r="B10" s="153" t="s">
        <v>69</v>
      </c>
      <c r="C10" s="79" t="s">
        <v>70</v>
      </c>
      <c r="D10" s="91"/>
      <c r="E10" s="91"/>
      <c r="F10" s="91"/>
      <c r="G10" s="91"/>
      <c r="H10" s="78" t="str">
        <f>IF(OR(F10="No",F10=""),"",_xlfn.MAXIFS(Indicador_Riesgo_Ent.Pública!G:G,Indicador_Riesgo_Ent.Pública!B:B,A10))</f>
        <v/>
      </c>
      <c r="I10" s="78" t="str">
        <f>IF(OR(F10="No",F10=""),"",_xlfn.MAXIFS(Indicador_Riesgo_Ent.Pública!P:P,Indicador_Riesgo_Ent.Pública!B:B,A10))</f>
        <v/>
      </c>
      <c r="J10" s="85" t="str">
        <f>IF(OR(F10="No",F10=""),"",_xlfn.MAXIFS(Indicador_Riesgo_Ent.Pública!X:X,Indicador_Riesgo_Ent.Pública!B:B,A10))</f>
        <v/>
      </c>
      <c r="K10" s="32" t="str">
        <f>Aux!H4</f>
        <v>Incompleto</v>
      </c>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row>
    <row r="11" spans="1:46" s="90" customFormat="1" ht="45.75" customHeight="1" x14ac:dyDescent="0.25">
      <c r="A11" s="151" t="s">
        <v>107</v>
      </c>
      <c r="B11" s="153" t="s">
        <v>69</v>
      </c>
      <c r="C11" s="79" t="s">
        <v>70</v>
      </c>
      <c r="D11" s="91"/>
      <c r="E11" s="91"/>
      <c r="F11" s="91"/>
      <c r="G11" s="91"/>
      <c r="H11" s="78" t="str">
        <f>IF(OR(F11="No",F11=""),"",_xlfn.MAXIFS(Indicador_Riesgo_Ent.Pública!G:G,Indicador_Riesgo_Ent.Pública!B:B,A11))</f>
        <v/>
      </c>
      <c r="I11" s="78" t="str">
        <f>IF(OR(F11="No",F11=""),"",_xlfn.MAXIFS(Indicador_Riesgo_Ent.Pública!P:P,Indicador_Riesgo_Ent.Pública!B:B,A11))</f>
        <v/>
      </c>
      <c r="J11" s="85" t="str">
        <f>IF(OR(F11="No",F11=""),"",_xlfn.MAXIFS(Indicador_Riesgo_Ent.Pública!X:X,Indicador_Riesgo_Ent.Pública!B:B,A11))</f>
        <v/>
      </c>
      <c r="K11" s="32" t="str">
        <f>Aux!H5</f>
        <v>Incompleto</v>
      </c>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row>
    <row r="12" spans="1:46" s="90" customFormat="1" ht="45.75" customHeight="1" x14ac:dyDescent="0.25">
      <c r="A12" s="152" t="s">
        <v>134</v>
      </c>
      <c r="B12" s="153" t="s">
        <v>69</v>
      </c>
      <c r="C12" s="79" t="s">
        <v>70</v>
      </c>
      <c r="D12" s="91"/>
      <c r="E12" s="91"/>
      <c r="F12" s="91"/>
      <c r="G12" s="91"/>
      <c r="H12" s="78" t="str">
        <f>IF(OR(F12="No",F12=""),"",_xlfn.MAXIFS(Indicador_Riesgo_Ent.Pública!G:G,Indicador_Riesgo_Ent.Pública!B:B,A12))</f>
        <v/>
      </c>
      <c r="I12" s="78" t="str">
        <f>IF(OR(F12="No",F12=""),"",_xlfn.MAXIFS(Indicador_Riesgo_Ent.Pública!P:P,Indicador_Riesgo_Ent.Pública!B:B,A12))</f>
        <v/>
      </c>
      <c r="J12" s="85" t="str">
        <f>IF(OR(F12="No",F12=""),"",_xlfn.MAXIFS(Indicador_Riesgo_Ent.Pública!X:X,Indicador_Riesgo_Ent.Pública!B:B,A12))</f>
        <v/>
      </c>
      <c r="K12" s="32" t="str">
        <f>Aux!H6</f>
        <v>Incompleto</v>
      </c>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row>
    <row r="13" spans="1:46" ht="45.75" customHeight="1" x14ac:dyDescent="0.3">
      <c r="A13" s="14"/>
      <c r="B13" s="14"/>
      <c r="C13" s="14"/>
      <c r="D13" s="14"/>
      <c r="E13" s="14"/>
      <c r="F13"/>
      <c r="G13" s="28"/>
      <c r="H13" s="155"/>
      <c r="I13" s="155"/>
      <c r="J13" s="15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hidden="1" x14ac:dyDescent="0.25">
      <c r="A45" s="13"/>
      <c r="B45" s="14"/>
      <c r="C45" s="14"/>
      <c r="D45" s="14"/>
      <c r="E45" s="14"/>
      <c r="F45" s="14" t="s">
        <v>71</v>
      </c>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hidden="1" x14ac:dyDescent="0.25">
      <c r="A46" s="13"/>
      <c r="B46" s="14"/>
      <c r="C46" s="14"/>
      <c r="D46" s="14"/>
      <c r="E46" s="14"/>
      <c r="F46" s="14" t="s">
        <v>72</v>
      </c>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x14ac:dyDescent="0.3">
      <c r="D48" s="22"/>
      <c r="E48" s="22"/>
      <c r="F48" s="22"/>
      <c r="G48" s="22"/>
      <c r="H48" s="22"/>
      <c r="L48" s="15"/>
    </row>
    <row r="49" spans="4:8" x14ac:dyDescent="0.3">
      <c r="D49" s="22"/>
      <c r="E49" s="22"/>
      <c r="F49" s="22"/>
      <c r="G49" s="22"/>
      <c r="H49" s="22"/>
    </row>
    <row r="50" spans="4:8" x14ac:dyDescent="0.3">
      <c r="D50" s="22"/>
      <c r="E50" s="22"/>
      <c r="F50" s="22"/>
      <c r="G50" s="22"/>
      <c r="H50" s="22"/>
    </row>
    <row r="51" spans="4:8" hidden="1" x14ac:dyDescent="0.3">
      <c r="D51" s="22"/>
      <c r="E51" s="22"/>
      <c r="F51" s="22"/>
      <c r="G51" s="22"/>
      <c r="H51" s="22"/>
    </row>
    <row r="52" spans="4:8" hidden="1"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x14ac:dyDescent="0.3">
      <c r="D65" s="22"/>
      <c r="E65" s="22"/>
      <c r="F65" s="22"/>
      <c r="G65" s="22"/>
      <c r="H65" s="22"/>
    </row>
    <row r="66" spans="4:8"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sheetData>
  <sheetProtection algorithmName="SHA-512" hashValue="UZHTw091uegF2VDBelr/honZ6gbxlPtkKk8YPzmvpNqhMlnz04lpnrBcIFK5UALLz0ETXBhx5EarwKoXe9dDtw==" saltValue="ENAEh96mAQDznU1jspcIPQ==" spinCount="100000" sheet="1" formatCells="0" formatColumns="0" formatRows="0" insertRows="0" deleteRows="0" autoFilter="0" pivotTables="0"/>
  <autoFilter ref="A7:K12" xr:uid="{00000000-0001-0000-0100-000000000000}"/>
  <mergeCells count="2">
    <mergeCell ref="A6:G6"/>
    <mergeCell ref="H6:K6"/>
  </mergeCells>
  <conditionalFormatting sqref="H8:J12">
    <cfRule type="cellIs" dxfId="21" priority="46" operator="between">
      <formula>6.01</formula>
      <formula>16</formula>
    </cfRule>
    <cfRule type="cellIs" dxfId="20" priority="47" operator="between">
      <formula>3.01</formula>
      <formula>6</formula>
    </cfRule>
    <cfRule type="cellIs" dxfId="19" priority="48" operator="between">
      <formula>1</formula>
      <formula>3</formula>
    </cfRule>
    <cfRule type="containsBlanks" dxfId="18" priority="50">
      <formula>LEN(TRIM(H8))=0</formula>
    </cfRule>
  </conditionalFormatting>
  <conditionalFormatting sqref="K8:K12">
    <cfRule type="containsText" dxfId="17" priority="39" operator="containsText" text="Incompleto">
      <formula>NOT(ISERROR(SEARCH("Incompleto",K8)))</formula>
    </cfRule>
    <cfRule type="containsText" dxfId="16" priority="40" operator="containsText" text="Completo">
      <formula>NOT(ISERROR(SEARCH("Completo",K8)))</formula>
    </cfRule>
  </conditionalFormatting>
  <dataValidations count="1">
    <dataValidation type="list" allowBlank="1" showInputMessage="1" showErrorMessage="1" sqref="F8:F12" xr:uid="{D9EDE1FD-B654-470C-B44B-C755BF3FE997}">
      <formula1>$F$45:$F$46</formula1>
    </dataValidation>
  </dataValidations>
  <pageMargins left="0.70866141732283472" right="0.70866141732283472" top="0.74803149606299213" bottom="0.74803149606299213" header="0.31496062992125984" footer="0.31496062992125984"/>
  <pageSetup paperSize="8" scale="67"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AB80"/>
  <sheetViews>
    <sheetView showGridLines="0" zoomScale="85" zoomScaleNormal="85" zoomScaleSheetLayoutView="30" workbookViewId="0">
      <pane ySplit="9" topLeftCell="A74" activePane="bottomLeft" state="frozen"/>
      <selection pane="bottomLeft" activeCell="C10" sqref="C10:I77"/>
    </sheetView>
  </sheetViews>
  <sheetFormatPr baseColWidth="10" defaultColWidth="8.6640625" defaultRowHeight="13.2" x14ac:dyDescent="0.25"/>
  <cols>
    <col min="1" max="1" width="8.6640625" style="16"/>
    <col min="2" max="2" width="16" style="16" customWidth="1"/>
    <col min="3" max="3" width="12.6640625" style="16" customWidth="1"/>
    <col min="4" max="4" width="92.109375" style="22" customWidth="1"/>
    <col min="5" max="5" width="13.33203125" style="16" customWidth="1"/>
    <col min="6" max="6" width="25.44140625" style="16" customWidth="1"/>
    <col min="7" max="7" width="14.44140625" style="16" customWidth="1"/>
    <col min="8" max="8" width="12.6640625" style="16" customWidth="1"/>
    <col min="9" max="9" width="96.77734375" style="16" customWidth="1"/>
    <col min="10" max="10" width="28.44140625" style="16" customWidth="1"/>
    <col min="11" max="11" width="23.44140625" style="16" customWidth="1"/>
    <col min="12" max="13" width="28.44140625" style="16" customWidth="1"/>
    <col min="14" max="14" width="34.77734375" style="16" customWidth="1"/>
    <col min="15" max="16" width="14.6640625" style="16" customWidth="1"/>
    <col min="17" max="17" width="64.6640625" style="16" customWidth="1"/>
    <col min="18" max="18" width="17.33203125" style="16" customWidth="1"/>
    <col min="19"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8" ht="28.8" customHeight="1" x14ac:dyDescent="0.25">
      <c r="B1" s="220" t="s">
        <v>237</v>
      </c>
      <c r="C1" s="220"/>
      <c r="D1" s="220"/>
      <c r="E1" s="220"/>
      <c r="F1" s="220"/>
      <c r="G1" s="220"/>
      <c r="H1" s="220"/>
      <c r="I1" s="220"/>
      <c r="J1" s="113"/>
      <c r="K1" s="113"/>
      <c r="L1" s="113"/>
      <c r="M1" s="141"/>
      <c r="N1" s="141"/>
      <c r="O1" s="141"/>
      <c r="P1" s="141"/>
      <c r="Q1" s="141"/>
      <c r="R1" s="141"/>
      <c r="S1" s="141"/>
      <c r="T1" s="123"/>
      <c r="U1" s="123"/>
      <c r="V1" s="123"/>
      <c r="W1" s="123"/>
      <c r="X1" s="123"/>
      <c r="Y1" s="123"/>
      <c r="Z1" s="123"/>
      <c r="AA1" s="123"/>
      <c r="AB1" s="123"/>
    </row>
    <row r="2" spans="2:28" ht="6.6" customHeight="1" x14ac:dyDescent="0.25">
      <c r="C2" s="15"/>
      <c r="D2" s="14"/>
      <c r="E2" s="15"/>
      <c r="F2" s="15"/>
      <c r="G2" s="15"/>
      <c r="H2" s="15"/>
      <c r="I2" s="15"/>
      <c r="J2" s="113"/>
      <c r="K2" s="113"/>
      <c r="L2" s="113"/>
      <c r="M2" s="141"/>
      <c r="N2" s="141"/>
      <c r="O2" s="141"/>
      <c r="P2" s="141"/>
      <c r="Q2" s="141"/>
      <c r="R2" s="141"/>
      <c r="S2" s="141"/>
      <c r="T2" s="123"/>
      <c r="U2" s="123"/>
      <c r="V2" s="123"/>
      <c r="W2" s="123"/>
      <c r="X2" s="123"/>
      <c r="Y2" s="123"/>
      <c r="Z2" s="123"/>
      <c r="AA2" s="123"/>
      <c r="AB2" s="123"/>
    </row>
    <row r="3" spans="2:28" s="18" customFormat="1" ht="15" customHeight="1" x14ac:dyDescent="0.25">
      <c r="B3" s="124" t="s">
        <v>357</v>
      </c>
      <c r="C3" s="124"/>
      <c r="D3" s="124"/>
      <c r="E3" s="133"/>
      <c r="F3" s="133"/>
      <c r="G3" s="133"/>
      <c r="H3" s="133"/>
      <c r="I3" s="133"/>
      <c r="J3" s="133"/>
      <c r="K3" s="133"/>
      <c r="L3" s="113"/>
      <c r="M3" s="142"/>
      <c r="N3" s="143" t="s">
        <v>73</v>
      </c>
      <c r="O3" s="143" t="s">
        <v>74</v>
      </c>
      <c r="P3" s="142"/>
      <c r="Q3" s="144"/>
      <c r="R3" s="144"/>
      <c r="S3" s="144"/>
      <c r="T3" s="144"/>
      <c r="U3" s="144"/>
      <c r="V3" s="144"/>
      <c r="W3" s="144"/>
      <c r="X3" s="144"/>
      <c r="Y3" s="144"/>
      <c r="Z3" s="144"/>
      <c r="AA3" s="144"/>
      <c r="AB3" s="144"/>
    </row>
    <row r="4" spans="2:28" s="20" customFormat="1" ht="15.6" x14ac:dyDescent="0.3">
      <c r="B4" s="124" t="s">
        <v>238</v>
      </c>
      <c r="D4" s="28"/>
      <c r="E4" s="125"/>
      <c r="F4" s="126"/>
      <c r="G4" s="125"/>
      <c r="H4" s="125"/>
      <c r="I4" s="28"/>
      <c r="J4" s="138"/>
      <c r="K4" s="139"/>
      <c r="L4" s="112"/>
      <c r="M4" s="143"/>
      <c r="N4" s="143" t="s">
        <v>72</v>
      </c>
      <c r="O4" s="143" t="s">
        <v>75</v>
      </c>
      <c r="P4" s="143"/>
      <c r="Q4" s="145"/>
      <c r="R4" s="145"/>
      <c r="S4" s="145"/>
      <c r="T4" s="145"/>
      <c r="U4" s="145"/>
      <c r="V4" s="145"/>
      <c r="W4" s="145"/>
      <c r="X4" s="145"/>
      <c r="Y4" s="145"/>
      <c r="Z4" s="142">
        <v>1</v>
      </c>
      <c r="AA4" s="145">
        <v>-1</v>
      </c>
      <c r="AB4" s="145"/>
    </row>
    <row r="5" spans="2:28" s="24" customFormat="1" ht="13.8" customHeight="1" x14ac:dyDescent="0.25">
      <c r="B5" s="124" t="s">
        <v>289</v>
      </c>
      <c r="D5" s="29"/>
      <c r="E5" s="127"/>
      <c r="F5" s="128"/>
      <c r="G5" s="125"/>
      <c r="H5" s="125"/>
      <c r="I5" s="29"/>
      <c r="J5" s="140"/>
      <c r="K5" s="140"/>
      <c r="L5" s="113"/>
      <c r="M5" s="141"/>
      <c r="N5" s="141"/>
      <c r="O5" s="141" t="s">
        <v>76</v>
      </c>
      <c r="P5" s="141"/>
      <c r="Q5" s="146"/>
      <c r="R5" s="146"/>
      <c r="S5" s="146"/>
      <c r="T5" s="146"/>
      <c r="U5" s="146"/>
      <c r="V5" s="146"/>
      <c r="W5" s="146"/>
      <c r="X5" s="146"/>
      <c r="Y5" s="146"/>
      <c r="Z5" s="142">
        <v>2</v>
      </c>
      <c r="AA5" s="146">
        <v>-2</v>
      </c>
      <c r="AB5" s="146"/>
    </row>
    <row r="6" spans="2:28" ht="15" x14ac:dyDescent="0.25">
      <c r="B6" s="124" t="s">
        <v>299</v>
      </c>
      <c r="C6" s="15"/>
      <c r="D6" s="14"/>
      <c r="E6" s="15"/>
      <c r="F6" s="160"/>
      <c r="G6" s="161" t="s">
        <v>288</v>
      </c>
      <c r="H6" s="15"/>
      <c r="I6" s="15"/>
      <c r="J6" s="113"/>
      <c r="K6" s="113"/>
      <c r="L6" s="113"/>
      <c r="M6" s="141"/>
      <c r="N6" s="141"/>
      <c r="O6" s="141"/>
      <c r="P6" s="141"/>
      <c r="Q6" s="123"/>
      <c r="R6" s="141"/>
      <c r="S6" s="141"/>
      <c r="T6" s="123"/>
      <c r="U6" s="123"/>
      <c r="V6" s="123"/>
      <c r="W6" s="123"/>
      <c r="X6" s="123"/>
      <c r="Y6" s="123"/>
      <c r="Z6" s="141">
        <v>3</v>
      </c>
      <c r="AA6" s="123">
        <v>-3</v>
      </c>
      <c r="AB6" s="123"/>
    </row>
    <row r="7" spans="2:28" ht="16.2" customHeight="1" x14ac:dyDescent="0.25">
      <c r="C7" s="15"/>
      <c r="D7" s="14"/>
      <c r="E7" s="15"/>
      <c r="F7" s="15"/>
      <c r="G7" s="15"/>
      <c r="H7" s="15"/>
      <c r="I7" s="15"/>
      <c r="J7" s="113"/>
      <c r="K7" s="113"/>
      <c r="L7" s="113"/>
      <c r="M7" s="141"/>
      <c r="N7" s="141"/>
      <c r="O7" s="141"/>
      <c r="P7" s="141"/>
      <c r="Q7" s="141"/>
      <c r="R7" s="141"/>
      <c r="S7" s="141"/>
      <c r="T7" s="123"/>
      <c r="U7" s="123"/>
      <c r="V7" s="123"/>
      <c r="W7" s="123"/>
      <c r="X7" s="123"/>
      <c r="Y7" s="123"/>
      <c r="Z7" s="123">
        <v>4</v>
      </c>
      <c r="AA7" s="123">
        <v>-4</v>
      </c>
      <c r="AB7" s="123"/>
    </row>
    <row r="8" spans="2:28" ht="26.25" customHeight="1" x14ac:dyDescent="0.25">
      <c r="B8" s="226" t="s">
        <v>77</v>
      </c>
      <c r="C8" s="226"/>
      <c r="D8" s="226"/>
      <c r="E8" s="216" t="s">
        <v>13</v>
      </c>
      <c r="F8" s="221"/>
      <c r="G8" s="222"/>
      <c r="H8" s="223" t="s">
        <v>331</v>
      </c>
      <c r="I8" s="224"/>
      <c r="J8" s="224"/>
      <c r="K8" s="224"/>
      <c r="L8" s="224"/>
      <c r="M8" s="225"/>
      <c r="N8" s="216" t="s">
        <v>17</v>
      </c>
      <c r="O8" s="217"/>
      <c r="P8" s="219"/>
      <c r="Q8" s="223" t="s">
        <v>308</v>
      </c>
      <c r="R8" s="224"/>
      <c r="S8" s="224"/>
      <c r="T8" s="224"/>
      <c r="U8" s="225"/>
      <c r="V8" s="216" t="s">
        <v>78</v>
      </c>
      <c r="W8" s="217"/>
      <c r="X8" s="219"/>
      <c r="Z8" s="123"/>
      <c r="AA8" s="123"/>
      <c r="AB8" s="123"/>
    </row>
    <row r="9" spans="2:28" ht="68.400000000000006" customHeight="1" x14ac:dyDescent="0.25">
      <c r="B9" s="122" t="s">
        <v>236</v>
      </c>
      <c r="C9" s="30" t="s">
        <v>79</v>
      </c>
      <c r="D9" s="30" t="s">
        <v>80</v>
      </c>
      <c r="E9" s="33" t="s">
        <v>81</v>
      </c>
      <c r="F9" s="33" t="s">
        <v>82</v>
      </c>
      <c r="G9" s="33" t="s">
        <v>83</v>
      </c>
      <c r="H9" s="30" t="s">
        <v>84</v>
      </c>
      <c r="I9" s="30" t="s">
        <v>332</v>
      </c>
      <c r="J9" s="30" t="s">
        <v>333</v>
      </c>
      <c r="K9" s="30" t="s">
        <v>85</v>
      </c>
      <c r="L9" s="30" t="s">
        <v>86</v>
      </c>
      <c r="M9" s="30" t="s">
        <v>87</v>
      </c>
      <c r="N9" s="33" t="s">
        <v>88</v>
      </c>
      <c r="O9" s="33" t="s">
        <v>89</v>
      </c>
      <c r="P9" s="33" t="s">
        <v>90</v>
      </c>
      <c r="Q9" s="30" t="s">
        <v>334</v>
      </c>
      <c r="R9" s="30" t="s">
        <v>91</v>
      </c>
      <c r="S9" s="30" t="s">
        <v>335</v>
      </c>
      <c r="T9" s="31" t="s">
        <v>336</v>
      </c>
      <c r="U9" s="31" t="s">
        <v>337</v>
      </c>
      <c r="V9" s="33" t="s">
        <v>92</v>
      </c>
      <c r="W9" s="33" t="s">
        <v>93</v>
      </c>
      <c r="X9" s="33" t="s">
        <v>94</v>
      </c>
    </row>
    <row r="10" spans="2:28" ht="309.60000000000002" customHeight="1" x14ac:dyDescent="0.25">
      <c r="B10" s="135" t="s">
        <v>68</v>
      </c>
      <c r="C10" s="104" t="s">
        <v>137</v>
      </c>
      <c r="D10" s="84" t="s">
        <v>263</v>
      </c>
      <c r="E10" s="87"/>
      <c r="F10" s="87"/>
      <c r="G10" s="86" t="str">
        <f t="shared" ref="G10:G78" si="0">IF(OR(E10="",F10=""),"",E10*F10)</f>
        <v/>
      </c>
      <c r="H10" s="104" t="s">
        <v>139</v>
      </c>
      <c r="I10" s="165" t="s">
        <v>276</v>
      </c>
      <c r="J10" s="89" t="s">
        <v>73</v>
      </c>
      <c r="K10" s="88"/>
      <c r="L10" s="87"/>
      <c r="M10" s="87"/>
      <c r="N10" s="32" t="str">
        <f t="shared" ref="N10:N20" si="1">IF(ISNUMBER(E10),IF(E10+L10&gt;1,E10+L10,1),"")</f>
        <v/>
      </c>
      <c r="O10" s="32" t="str">
        <f>IF(ISNUMBER(F10),IF(F10+M10&gt;1,F10+M10,1),"")</f>
        <v/>
      </c>
      <c r="P10" s="82" t="str">
        <f t="shared" ref="P10:P19" si="2">IF(OR(N10="",O10=""),"",N10*O10)</f>
        <v/>
      </c>
      <c r="Q10" s="89"/>
      <c r="R10" s="89"/>
      <c r="S10" s="89"/>
      <c r="T10" s="87"/>
      <c r="U10" s="87"/>
      <c r="V10" s="32" t="str">
        <f t="shared" ref="V10:V19" si="3">IF(ISNUMBER($N10),IF($N10+T10&gt;1,$N10+T10,1),"")</f>
        <v/>
      </c>
      <c r="W10" s="32" t="str">
        <f t="shared" ref="W10:W19" si="4">IF(ISNUMBER($O10),IF($O10+U10&gt;1,$O10+U10,1),"")</f>
        <v/>
      </c>
      <c r="X10" s="82" t="str">
        <f t="shared" ref="X10:X19" si="5">IF(OR(V10="",W10=""),"",V10*W10)</f>
        <v/>
      </c>
    </row>
    <row r="11" spans="2:28" ht="309.60000000000002" customHeight="1" x14ac:dyDescent="0.25">
      <c r="B11" s="135" t="s">
        <v>68</v>
      </c>
      <c r="C11" s="104" t="s">
        <v>138</v>
      </c>
      <c r="D11" s="84" t="s">
        <v>247</v>
      </c>
      <c r="E11" s="87"/>
      <c r="F11" s="87"/>
      <c r="G11" s="86" t="str">
        <f t="shared" si="0"/>
        <v/>
      </c>
      <c r="H11" s="104" t="s">
        <v>140</v>
      </c>
      <c r="I11" s="165" t="s">
        <v>281</v>
      </c>
      <c r="J11" s="89" t="s">
        <v>73</v>
      </c>
      <c r="K11" s="88"/>
      <c r="L11" s="87"/>
      <c r="M11" s="87"/>
      <c r="N11" s="32" t="str">
        <f t="shared" si="1"/>
        <v/>
      </c>
      <c r="O11" s="32" t="str">
        <f>IF(ISNUMBER(F11),IF(F11+M11&gt;1,F11+M11,1),"")</f>
        <v/>
      </c>
      <c r="P11" s="82" t="str">
        <f t="shared" si="2"/>
        <v/>
      </c>
      <c r="Q11" s="89"/>
      <c r="R11" s="89"/>
      <c r="S11" s="89"/>
      <c r="T11" s="87"/>
      <c r="U11" s="87"/>
      <c r="V11" s="32" t="str">
        <f t="shared" si="3"/>
        <v/>
      </c>
      <c r="W11" s="32" t="str">
        <f t="shared" si="4"/>
        <v/>
      </c>
      <c r="X11" s="82" t="str">
        <f t="shared" si="5"/>
        <v/>
      </c>
    </row>
    <row r="12" spans="2:28" ht="96" customHeight="1" x14ac:dyDescent="0.25">
      <c r="B12" s="135" t="s">
        <v>68</v>
      </c>
      <c r="C12" s="104" t="s">
        <v>116</v>
      </c>
      <c r="D12" s="111" t="s">
        <v>273</v>
      </c>
      <c r="E12" s="87"/>
      <c r="F12" s="87"/>
      <c r="G12" s="86" t="str">
        <f t="shared" si="0"/>
        <v/>
      </c>
      <c r="H12" s="104" t="s">
        <v>125</v>
      </c>
      <c r="I12" s="166" t="s">
        <v>265</v>
      </c>
      <c r="J12" s="89"/>
      <c r="K12" s="88"/>
      <c r="L12" s="87"/>
      <c r="M12" s="87"/>
      <c r="N12" s="32" t="str">
        <f t="shared" si="1"/>
        <v/>
      </c>
      <c r="O12" s="32" t="str">
        <f t="shared" ref="O12:O20" si="6">IF(ISNUMBER(F12),IF(F12+M12&gt;1,F12+M12,1),"")</f>
        <v/>
      </c>
      <c r="P12" s="82" t="str">
        <f t="shared" si="2"/>
        <v/>
      </c>
      <c r="Q12" s="89"/>
      <c r="R12" s="89"/>
      <c r="S12" s="89"/>
      <c r="T12" s="87"/>
      <c r="U12" s="87"/>
      <c r="V12" s="32" t="str">
        <f t="shared" si="3"/>
        <v/>
      </c>
      <c r="W12" s="32" t="str">
        <f t="shared" si="4"/>
        <v/>
      </c>
      <c r="X12" s="82" t="str">
        <f t="shared" si="5"/>
        <v/>
      </c>
    </row>
    <row r="13" spans="2:28" ht="96" customHeight="1" x14ac:dyDescent="0.25">
      <c r="B13" s="135" t="s">
        <v>68</v>
      </c>
      <c r="C13" s="104" t="s">
        <v>117</v>
      </c>
      <c r="D13" s="111" t="s">
        <v>280</v>
      </c>
      <c r="E13" s="87"/>
      <c r="F13" s="87"/>
      <c r="G13" s="86" t="str">
        <f t="shared" si="0"/>
        <v/>
      </c>
      <c r="H13" s="104" t="s">
        <v>126</v>
      </c>
      <c r="I13" s="166" t="s">
        <v>282</v>
      </c>
      <c r="J13" s="89"/>
      <c r="K13" s="88"/>
      <c r="L13" s="87"/>
      <c r="M13" s="87"/>
      <c r="N13" s="32" t="str">
        <f t="shared" ref="N13:N14" si="7">IF(ISNUMBER(E13),IF(E13+L13&gt;1,E13+L13,1),"")</f>
        <v/>
      </c>
      <c r="O13" s="32" t="str">
        <f t="shared" ref="O13:O14" si="8">IF(ISNUMBER(F13),IF(F13+M13&gt;1,F13+M13,1),"")</f>
        <v/>
      </c>
      <c r="P13" s="82" t="str">
        <f t="shared" ref="P13:P14" si="9">IF(OR(N13="",O13=""),"",N13*O13)</f>
        <v/>
      </c>
      <c r="Q13" s="89"/>
      <c r="R13" s="89"/>
      <c r="S13" s="89"/>
      <c r="T13" s="87"/>
      <c r="U13" s="87"/>
      <c r="V13" s="32" t="str">
        <f t="shared" ref="V13:V14" si="10">IF(ISNUMBER($N13),IF($N13+T13&gt;1,$N13+T13,1),"")</f>
        <v/>
      </c>
      <c r="W13" s="32" t="str">
        <f t="shared" ref="W13:W14" si="11">IF(ISNUMBER($O13),IF($O13+U13&gt;1,$O13+U13,1),"")</f>
        <v/>
      </c>
      <c r="X13" s="82" t="str">
        <f t="shared" ref="X13:X14" si="12">IF(OR(V13="",W13=""),"",V13*W13)</f>
        <v/>
      </c>
    </row>
    <row r="14" spans="2:28" ht="96" customHeight="1" x14ac:dyDescent="0.25">
      <c r="B14" s="135" t="s">
        <v>68</v>
      </c>
      <c r="C14" s="104" t="s">
        <v>118</v>
      </c>
      <c r="D14" s="84" t="s">
        <v>361</v>
      </c>
      <c r="E14" s="87"/>
      <c r="F14" s="87"/>
      <c r="G14" s="86" t="str">
        <f t="shared" si="0"/>
        <v/>
      </c>
      <c r="H14" s="104" t="s">
        <v>127</v>
      </c>
      <c r="I14" s="167" t="s">
        <v>360</v>
      </c>
      <c r="J14" s="89"/>
      <c r="K14" s="88"/>
      <c r="L14" s="87"/>
      <c r="M14" s="87"/>
      <c r="N14" s="32" t="str">
        <f t="shared" si="7"/>
        <v/>
      </c>
      <c r="O14" s="32" t="str">
        <f t="shared" si="8"/>
        <v/>
      </c>
      <c r="P14" s="82" t="str">
        <f t="shared" si="9"/>
        <v/>
      </c>
      <c r="Q14" s="89"/>
      <c r="R14" s="89"/>
      <c r="S14" s="89"/>
      <c r="T14" s="87"/>
      <c r="U14" s="87"/>
      <c r="V14" s="32" t="str">
        <f t="shared" si="10"/>
        <v/>
      </c>
      <c r="W14" s="32" t="str">
        <f t="shared" si="11"/>
        <v/>
      </c>
      <c r="X14" s="82" t="str">
        <f t="shared" si="12"/>
        <v/>
      </c>
    </row>
    <row r="15" spans="2:28" ht="96" customHeight="1" x14ac:dyDescent="0.25">
      <c r="B15" s="135" t="s">
        <v>68</v>
      </c>
      <c r="C15" s="104" t="s">
        <v>119</v>
      </c>
      <c r="D15" s="84" t="s">
        <v>227</v>
      </c>
      <c r="E15" s="87"/>
      <c r="F15" s="87"/>
      <c r="G15" s="86" t="str">
        <f t="shared" si="0"/>
        <v/>
      </c>
      <c r="H15" s="104" t="s">
        <v>128</v>
      </c>
      <c r="I15" s="166" t="s">
        <v>228</v>
      </c>
      <c r="J15" s="89"/>
      <c r="K15" s="88"/>
      <c r="L15" s="87"/>
      <c r="M15" s="87"/>
      <c r="N15" s="32" t="str">
        <f t="shared" si="1"/>
        <v/>
      </c>
      <c r="O15" s="32" t="str">
        <f t="shared" si="6"/>
        <v/>
      </c>
      <c r="P15" s="82" t="str">
        <f t="shared" si="2"/>
        <v/>
      </c>
      <c r="Q15" s="89"/>
      <c r="R15" s="89"/>
      <c r="S15" s="89"/>
      <c r="T15" s="87"/>
      <c r="U15" s="87"/>
      <c r="V15" s="32" t="str">
        <f t="shared" si="3"/>
        <v/>
      </c>
      <c r="W15" s="32" t="str">
        <f t="shared" si="4"/>
        <v/>
      </c>
      <c r="X15" s="82" t="str">
        <f t="shared" si="5"/>
        <v/>
      </c>
    </row>
    <row r="16" spans="2:28" ht="171" customHeight="1" x14ac:dyDescent="0.25">
      <c r="B16" s="135" t="s">
        <v>68</v>
      </c>
      <c r="C16" s="104" t="s">
        <v>120</v>
      </c>
      <c r="D16" s="111" t="s">
        <v>269</v>
      </c>
      <c r="E16" s="87"/>
      <c r="F16" s="87"/>
      <c r="G16" s="86" t="str">
        <f t="shared" si="0"/>
        <v/>
      </c>
      <c r="H16" s="104" t="s">
        <v>129</v>
      </c>
      <c r="I16" s="166" t="s">
        <v>270</v>
      </c>
      <c r="J16" s="89"/>
      <c r="K16" s="88"/>
      <c r="L16" s="87"/>
      <c r="M16" s="87"/>
      <c r="N16" s="32" t="str">
        <f t="shared" si="1"/>
        <v/>
      </c>
      <c r="O16" s="32" t="str">
        <f t="shared" si="6"/>
        <v/>
      </c>
      <c r="P16" s="82" t="str">
        <f t="shared" si="2"/>
        <v/>
      </c>
      <c r="Q16" s="89"/>
      <c r="R16" s="89"/>
      <c r="S16" s="89"/>
      <c r="T16" s="87"/>
      <c r="U16" s="87"/>
      <c r="V16" s="32" t="str">
        <f t="shared" si="3"/>
        <v/>
      </c>
      <c r="W16" s="32" t="str">
        <f t="shared" si="4"/>
        <v/>
      </c>
      <c r="X16" s="82" t="str">
        <f t="shared" si="5"/>
        <v/>
      </c>
    </row>
    <row r="17" spans="2:24" ht="135" customHeight="1" x14ac:dyDescent="0.25">
      <c r="B17" s="135" t="s">
        <v>68</v>
      </c>
      <c r="C17" s="104" t="s">
        <v>121</v>
      </c>
      <c r="D17" s="84" t="s">
        <v>358</v>
      </c>
      <c r="E17" s="87"/>
      <c r="F17" s="87"/>
      <c r="G17" s="86" t="str">
        <f t="shared" si="0"/>
        <v/>
      </c>
      <c r="H17" s="104" t="s">
        <v>130</v>
      </c>
      <c r="I17" s="166" t="s">
        <v>229</v>
      </c>
      <c r="J17" s="89"/>
      <c r="K17" s="88"/>
      <c r="L17" s="87"/>
      <c r="M17" s="87"/>
      <c r="N17" s="32" t="str">
        <f t="shared" si="1"/>
        <v/>
      </c>
      <c r="O17" s="32" t="str">
        <f t="shared" si="6"/>
        <v/>
      </c>
      <c r="P17" s="82" t="str">
        <f t="shared" si="2"/>
        <v/>
      </c>
      <c r="Q17" s="89"/>
      <c r="R17" s="89"/>
      <c r="S17" s="89"/>
      <c r="T17" s="87"/>
      <c r="U17" s="87"/>
      <c r="V17" s="32" t="str">
        <f t="shared" si="3"/>
        <v/>
      </c>
      <c r="W17" s="32" t="str">
        <f t="shared" si="4"/>
        <v/>
      </c>
      <c r="X17" s="82" t="str">
        <f t="shared" si="5"/>
        <v/>
      </c>
    </row>
    <row r="18" spans="2:24" ht="96" customHeight="1" x14ac:dyDescent="0.25">
      <c r="B18" s="135" t="s">
        <v>68</v>
      </c>
      <c r="C18" s="104" t="s">
        <v>122</v>
      </c>
      <c r="D18" s="84" t="s">
        <v>359</v>
      </c>
      <c r="E18" s="87"/>
      <c r="F18" s="87"/>
      <c r="G18" s="86" t="str">
        <f t="shared" si="0"/>
        <v/>
      </c>
      <c r="H18" s="104" t="s">
        <v>131</v>
      </c>
      <c r="I18" s="166" t="s">
        <v>230</v>
      </c>
      <c r="J18" s="89"/>
      <c r="K18" s="88"/>
      <c r="L18" s="87"/>
      <c r="M18" s="87"/>
      <c r="N18" s="32" t="str">
        <f t="shared" si="1"/>
        <v/>
      </c>
      <c r="O18" s="32" t="str">
        <f t="shared" si="6"/>
        <v/>
      </c>
      <c r="P18" s="82" t="str">
        <f t="shared" si="2"/>
        <v/>
      </c>
      <c r="Q18" s="89"/>
      <c r="R18" s="89"/>
      <c r="S18" s="89"/>
      <c r="T18" s="87"/>
      <c r="U18" s="87"/>
      <c r="V18" s="32" t="str">
        <f t="shared" si="3"/>
        <v/>
      </c>
      <c r="W18" s="32" t="str">
        <f t="shared" si="4"/>
        <v/>
      </c>
      <c r="X18" s="82" t="str">
        <f t="shared" si="5"/>
        <v/>
      </c>
    </row>
    <row r="19" spans="2:24" ht="96" customHeight="1" x14ac:dyDescent="0.25">
      <c r="B19" s="135" t="s">
        <v>68</v>
      </c>
      <c r="C19" s="104" t="s">
        <v>123</v>
      </c>
      <c r="D19" s="84" t="s">
        <v>285</v>
      </c>
      <c r="E19" s="87"/>
      <c r="F19" s="87"/>
      <c r="G19" s="86" t="str">
        <f t="shared" si="0"/>
        <v/>
      </c>
      <c r="H19" s="104" t="s">
        <v>132</v>
      </c>
      <c r="I19" s="166" t="s">
        <v>286</v>
      </c>
      <c r="J19" s="89"/>
      <c r="K19" s="88"/>
      <c r="L19" s="87"/>
      <c r="M19" s="87"/>
      <c r="N19" s="32" t="str">
        <f t="shared" si="1"/>
        <v/>
      </c>
      <c r="O19" s="32" t="str">
        <f t="shared" si="6"/>
        <v/>
      </c>
      <c r="P19" s="82" t="str">
        <f t="shared" si="2"/>
        <v/>
      </c>
      <c r="Q19" s="89"/>
      <c r="R19" s="89"/>
      <c r="S19" s="89"/>
      <c r="T19" s="87"/>
      <c r="U19" s="87"/>
      <c r="V19" s="32" t="str">
        <f t="shared" si="3"/>
        <v/>
      </c>
      <c r="W19" s="32" t="str">
        <f t="shared" si="4"/>
        <v/>
      </c>
      <c r="X19" s="82" t="str">
        <f t="shared" si="5"/>
        <v/>
      </c>
    </row>
    <row r="20" spans="2:24" s="90" customFormat="1" ht="112.2" customHeight="1" x14ac:dyDescent="0.25">
      <c r="B20" s="135" t="s">
        <v>68</v>
      </c>
      <c r="C20" s="104" t="s">
        <v>124</v>
      </c>
      <c r="D20" s="84" t="s">
        <v>231</v>
      </c>
      <c r="E20" s="87"/>
      <c r="F20" s="87"/>
      <c r="G20" s="86" t="str">
        <f t="shared" si="0"/>
        <v/>
      </c>
      <c r="H20" s="104" t="s">
        <v>133</v>
      </c>
      <c r="I20" s="166" t="s">
        <v>264</v>
      </c>
      <c r="J20" s="89"/>
      <c r="K20" s="88"/>
      <c r="L20" s="87"/>
      <c r="M20" s="87"/>
      <c r="N20" s="95" t="str">
        <f t="shared" si="1"/>
        <v/>
      </c>
      <c r="O20" s="95" t="str">
        <f t="shared" si="6"/>
        <v/>
      </c>
      <c r="P20" s="93" t="str">
        <f>IF(OR(N20="",O20=""),"",N20*O20)</f>
        <v/>
      </c>
      <c r="Q20" s="89"/>
      <c r="R20" s="89"/>
      <c r="S20" s="89"/>
      <c r="T20" s="87"/>
      <c r="U20" s="87"/>
      <c r="V20" s="95" t="str">
        <f>IF(ISNUMBER($N20),IF($N20+T20&gt;1,$N20+T20,1),"")</f>
        <v/>
      </c>
      <c r="W20" s="95" t="str">
        <f>IF(ISNUMBER($O20),IF($O20+U20&gt;1,$O20+U20,1),"")</f>
        <v/>
      </c>
      <c r="X20" s="93" t="str">
        <f>IF(OR(V20="",W20=""),"",V20*W20)</f>
        <v/>
      </c>
    </row>
    <row r="21" spans="2:24" s="90" customFormat="1" ht="72" customHeight="1" x14ac:dyDescent="0.25">
      <c r="B21" s="135" t="s">
        <v>68</v>
      </c>
      <c r="C21" s="104" t="s">
        <v>248</v>
      </c>
      <c r="D21" s="84" t="s">
        <v>272</v>
      </c>
      <c r="E21" s="87"/>
      <c r="F21" s="87"/>
      <c r="G21" s="86" t="str">
        <f t="shared" si="0"/>
        <v/>
      </c>
      <c r="H21" s="104" t="s">
        <v>258</v>
      </c>
      <c r="I21" s="166" t="s">
        <v>232</v>
      </c>
      <c r="J21" s="89"/>
      <c r="K21" s="88"/>
      <c r="L21" s="87"/>
      <c r="M21" s="87"/>
      <c r="N21" s="95" t="str">
        <f t="shared" ref="N21" si="13">IF(ISNUMBER(E21),IF(E21+L21&gt;1,E21+L21,1),"")</f>
        <v/>
      </c>
      <c r="O21" s="95" t="str">
        <f t="shared" ref="O21" si="14">IF(ISNUMBER(F21),IF(F21+M21&gt;1,F21+M21,1),"")</f>
        <v/>
      </c>
      <c r="P21" s="93" t="str">
        <f>IF(OR(N21="",O21=""),"",N21*O21)</f>
        <v/>
      </c>
      <c r="Q21" s="89"/>
      <c r="R21" s="89"/>
      <c r="S21" s="89"/>
      <c r="T21" s="87"/>
      <c r="U21" s="87"/>
      <c r="V21" s="95" t="str">
        <f>IF(ISNUMBER($N21),IF($N21+T21&gt;1,$N21+T21,1),"")</f>
        <v/>
      </c>
      <c r="W21" s="95" t="str">
        <f>IF(ISNUMBER($O21),IF($O21+U21&gt;1,$O21+U21,1),"")</f>
        <v/>
      </c>
      <c r="X21" s="93" t="str">
        <f>IF(OR(V21="",W21=""),"",V21*W21)</f>
        <v/>
      </c>
    </row>
    <row r="22" spans="2:24" s="90" customFormat="1" ht="72" customHeight="1" x14ac:dyDescent="0.25">
      <c r="B22" s="88" t="s">
        <v>68</v>
      </c>
      <c r="C22" s="147" t="s">
        <v>97</v>
      </c>
      <c r="D22" s="89" t="s">
        <v>95</v>
      </c>
      <c r="E22" s="87"/>
      <c r="F22" s="87"/>
      <c r="G22" s="148" t="str">
        <f t="shared" si="0"/>
        <v/>
      </c>
      <c r="H22" s="147" t="s">
        <v>98</v>
      </c>
      <c r="I22" s="89" t="s">
        <v>96</v>
      </c>
      <c r="J22" s="89"/>
      <c r="K22" s="88"/>
      <c r="L22" s="87"/>
      <c r="M22" s="87"/>
      <c r="N22" s="95" t="str">
        <f t="shared" ref="N22" si="15">IF(ISNUMBER(E22),IF(E22+L22&gt;1,E22+L22,1),"")</f>
        <v/>
      </c>
      <c r="O22" s="95" t="str">
        <f t="shared" ref="O22" si="16">IF(ISNUMBER(F22),IF(F22+M22&gt;1,F22+M22,1),"")</f>
        <v/>
      </c>
      <c r="P22" s="93" t="str">
        <f>IF(OR(N22="",O22=""),"",N22*O22)</f>
        <v/>
      </c>
      <c r="Q22" s="89" t="s">
        <v>96</v>
      </c>
      <c r="R22" s="89"/>
      <c r="S22" s="89"/>
      <c r="T22" s="87"/>
      <c r="U22" s="87"/>
      <c r="V22" s="95" t="str">
        <f t="shared" ref="V22" si="17">IF(ISNUMBER($N22),IF($N22+T22&gt;1,$N22+T22,1),"")</f>
        <v/>
      </c>
      <c r="W22" s="95" t="str">
        <f t="shared" ref="W22" si="18">IF(ISNUMBER($O22),IF($O22+U22&gt;1,$O22+U22,1),"")</f>
        <v/>
      </c>
      <c r="X22" s="93" t="str">
        <f>IF(OR(V22="",W22=""),"",V22*W22)</f>
        <v/>
      </c>
    </row>
    <row r="23" spans="2:24" s="90" customFormat="1" ht="72" customHeight="1" x14ac:dyDescent="0.25">
      <c r="B23" s="88" t="s">
        <v>68</v>
      </c>
      <c r="C23" s="147" t="s">
        <v>97</v>
      </c>
      <c r="D23" s="89" t="s">
        <v>95</v>
      </c>
      <c r="E23" s="87"/>
      <c r="F23" s="87"/>
      <c r="G23" s="148" t="str">
        <f t="shared" si="0"/>
        <v/>
      </c>
      <c r="H23" s="147" t="s">
        <v>98</v>
      </c>
      <c r="I23" s="89" t="s">
        <v>96</v>
      </c>
      <c r="J23" s="89"/>
      <c r="K23" s="88"/>
      <c r="L23" s="87"/>
      <c r="M23" s="87"/>
      <c r="N23" s="95" t="str">
        <f t="shared" ref="N23:O23" si="19">IF(ISNUMBER(E23),IF(E23+L23&gt;1,E23+L23,1),"")</f>
        <v/>
      </c>
      <c r="O23" s="95" t="str">
        <f t="shared" si="19"/>
        <v/>
      </c>
      <c r="P23" s="93" t="str">
        <f>IF(OR(N23="",O23=""),"",N23*O23)</f>
        <v/>
      </c>
      <c r="Q23" s="89" t="s">
        <v>96</v>
      </c>
      <c r="R23" s="89"/>
      <c r="S23" s="89"/>
      <c r="T23" s="87"/>
      <c r="U23" s="87"/>
      <c r="V23" s="95" t="str">
        <f t="shared" ref="V23" si="20">IF(ISNUMBER($N23),IF($N23+T23&gt;1,$N23+T23,1),"")</f>
        <v/>
      </c>
      <c r="W23" s="95" t="str">
        <f t="shared" ref="W23" si="21">IF(ISNUMBER($O23),IF($O23+U23&gt;1,$O23+U23,1),"")</f>
        <v/>
      </c>
      <c r="X23" s="93" t="str">
        <f>IF(OR(V23="",W23=""),"",V23*W23)</f>
        <v/>
      </c>
    </row>
    <row r="24" spans="2:24" ht="108" x14ac:dyDescent="0.25">
      <c r="B24" s="135" t="s">
        <v>99</v>
      </c>
      <c r="C24" s="114" t="s">
        <v>141</v>
      </c>
      <c r="D24" s="84" t="s">
        <v>263</v>
      </c>
      <c r="E24" s="87"/>
      <c r="F24" s="87"/>
      <c r="G24" s="86" t="str">
        <f t="shared" si="0"/>
        <v/>
      </c>
      <c r="H24" s="114" t="s">
        <v>142</v>
      </c>
      <c r="I24" s="165" t="s">
        <v>277</v>
      </c>
      <c r="J24" s="89"/>
      <c r="K24" s="88"/>
      <c r="L24" s="87"/>
      <c r="M24" s="87"/>
      <c r="N24" s="95" t="str">
        <f t="shared" ref="N24:N79" si="22">IF(ISNUMBER(E24),IF(E24+L24&gt;1,E24+L24,1),"")</f>
        <v/>
      </c>
      <c r="O24" s="95" t="str">
        <f t="shared" ref="O24:O79" si="23">IF(ISNUMBER(F24),IF(F24+M24&gt;1,F24+M24,1),"")</f>
        <v/>
      </c>
      <c r="P24" s="93" t="str">
        <f t="shared" ref="P24:P79" si="24">IF(OR(N24="",O24=""),"",N24*O24)</f>
        <v/>
      </c>
      <c r="Q24" s="89"/>
      <c r="R24" s="89"/>
      <c r="S24" s="89"/>
      <c r="T24" s="87"/>
      <c r="U24" s="87"/>
      <c r="V24" s="95" t="str">
        <f t="shared" ref="V24:V79" si="25">IF(ISNUMBER($N24),IF($N24+T24&gt;1,$N24+T24,1),"")</f>
        <v/>
      </c>
      <c r="W24" s="95" t="str">
        <f t="shared" ref="W24:W79" si="26">IF(ISNUMBER($O24),IF($O24+U24&gt;1,$O24+U24,1),"")</f>
        <v/>
      </c>
      <c r="X24" s="93" t="str">
        <f t="shared" ref="X24:X79" si="27">IF(OR(V24="",W24=""),"",V24*W24)</f>
        <v/>
      </c>
    </row>
    <row r="25" spans="2:24" ht="88.2" customHeight="1" x14ac:dyDescent="0.25">
      <c r="B25" s="135" t="s">
        <v>99</v>
      </c>
      <c r="C25" s="114" t="s">
        <v>249</v>
      </c>
      <c r="D25" s="84" t="s">
        <v>247</v>
      </c>
      <c r="E25" s="87"/>
      <c r="F25" s="87"/>
      <c r="G25" s="86" t="str">
        <f t="shared" si="0"/>
        <v/>
      </c>
      <c r="H25" s="114" t="s">
        <v>143</v>
      </c>
      <c r="I25" s="165" t="s">
        <v>281</v>
      </c>
      <c r="J25" s="89"/>
      <c r="K25" s="88"/>
      <c r="L25" s="87"/>
      <c r="M25" s="87"/>
      <c r="N25" s="95" t="str">
        <f t="shared" si="22"/>
        <v/>
      </c>
      <c r="O25" s="95" t="str">
        <f t="shared" si="23"/>
        <v/>
      </c>
      <c r="P25" s="93" t="str">
        <f t="shared" si="24"/>
        <v/>
      </c>
      <c r="Q25" s="89"/>
      <c r="R25" s="89"/>
      <c r="S25" s="89"/>
      <c r="T25" s="87"/>
      <c r="U25" s="87"/>
      <c r="V25" s="95" t="str">
        <f t="shared" si="25"/>
        <v/>
      </c>
      <c r="W25" s="95" t="str">
        <f t="shared" si="26"/>
        <v/>
      </c>
      <c r="X25" s="93" t="str">
        <f t="shared" si="27"/>
        <v/>
      </c>
    </row>
    <row r="26" spans="2:24" ht="76.8" customHeight="1" x14ac:dyDescent="0.25">
      <c r="B26" s="135" t="s">
        <v>99</v>
      </c>
      <c r="C26" s="114" t="s">
        <v>153</v>
      </c>
      <c r="D26" s="111" t="s">
        <v>273</v>
      </c>
      <c r="E26" s="87"/>
      <c r="F26" s="87"/>
      <c r="G26" s="86" t="str">
        <f t="shared" si="0"/>
        <v/>
      </c>
      <c r="H26" s="114" t="s">
        <v>144</v>
      </c>
      <c r="I26" s="166" t="s">
        <v>265</v>
      </c>
      <c r="J26" s="89"/>
      <c r="K26" s="88"/>
      <c r="L26" s="87"/>
      <c r="M26" s="87"/>
      <c r="N26" s="95" t="str">
        <f t="shared" si="22"/>
        <v/>
      </c>
      <c r="O26" s="95" t="str">
        <f t="shared" si="23"/>
        <v/>
      </c>
      <c r="P26" s="93" t="str">
        <f t="shared" si="24"/>
        <v/>
      </c>
      <c r="Q26" s="89"/>
      <c r="R26" s="89"/>
      <c r="S26" s="89"/>
      <c r="T26" s="87"/>
      <c r="U26" s="87"/>
      <c r="V26" s="95" t="str">
        <f t="shared" si="25"/>
        <v/>
      </c>
      <c r="W26" s="95" t="str">
        <f t="shared" si="26"/>
        <v/>
      </c>
      <c r="X26" s="93" t="str">
        <f t="shared" si="27"/>
        <v/>
      </c>
    </row>
    <row r="27" spans="2:24" ht="76.8" customHeight="1" x14ac:dyDescent="0.25">
      <c r="B27" s="135" t="s">
        <v>99</v>
      </c>
      <c r="C27" s="114" t="s">
        <v>250</v>
      </c>
      <c r="D27" s="111" t="s">
        <v>280</v>
      </c>
      <c r="E27" s="87"/>
      <c r="F27" s="87"/>
      <c r="G27" s="86" t="str">
        <f t="shared" si="0"/>
        <v/>
      </c>
      <c r="H27" s="114" t="s">
        <v>145</v>
      </c>
      <c r="I27" s="166" t="s">
        <v>283</v>
      </c>
      <c r="J27" s="89"/>
      <c r="K27" s="88"/>
      <c r="L27" s="87"/>
      <c r="M27" s="87"/>
      <c r="N27" s="95" t="str">
        <f t="shared" ref="N27:N28" si="28">IF(ISNUMBER(E27),IF(E27+L27&gt;1,E27+L27,1),"")</f>
        <v/>
      </c>
      <c r="O27" s="95" t="str">
        <f t="shared" ref="O27:O28" si="29">IF(ISNUMBER(F27),IF(F27+M27&gt;1,F27+M27,1),"")</f>
        <v/>
      </c>
      <c r="P27" s="93" t="str">
        <f t="shared" ref="P27:P28" si="30">IF(OR(N27="",O27=""),"",N27*O27)</f>
        <v/>
      </c>
      <c r="Q27" s="89"/>
      <c r="R27" s="89"/>
      <c r="S27" s="89"/>
      <c r="T27" s="87"/>
      <c r="U27" s="87"/>
      <c r="V27" s="95" t="str">
        <f t="shared" ref="V27:V28" si="31">IF(ISNUMBER($N27),IF($N27+T27&gt;1,$N27+T27,1),"")</f>
        <v/>
      </c>
      <c r="W27" s="95" t="str">
        <f t="shared" ref="W27:W28" si="32">IF(ISNUMBER($O27),IF($O27+U27&gt;1,$O27+U27,1),"")</f>
        <v/>
      </c>
      <c r="X27" s="93" t="str">
        <f t="shared" ref="X27:X28" si="33">IF(OR(V27="",W27=""),"",V27*W27)</f>
        <v/>
      </c>
    </row>
    <row r="28" spans="2:24" ht="76.8" customHeight="1" x14ac:dyDescent="0.25">
      <c r="B28" s="135" t="s">
        <v>99</v>
      </c>
      <c r="C28" s="114" t="s">
        <v>154</v>
      </c>
      <c r="D28" s="84" t="s">
        <v>361</v>
      </c>
      <c r="E28" s="87"/>
      <c r="F28" s="87"/>
      <c r="G28" s="86" t="str">
        <f t="shared" si="0"/>
        <v/>
      </c>
      <c r="H28" s="114" t="s">
        <v>146</v>
      </c>
      <c r="I28" s="167" t="s">
        <v>360</v>
      </c>
      <c r="J28" s="89"/>
      <c r="K28" s="88"/>
      <c r="L28" s="87"/>
      <c r="M28" s="87"/>
      <c r="N28" s="95" t="str">
        <f t="shared" si="28"/>
        <v/>
      </c>
      <c r="O28" s="95" t="str">
        <f t="shared" si="29"/>
        <v/>
      </c>
      <c r="P28" s="93" t="str">
        <f t="shared" si="30"/>
        <v/>
      </c>
      <c r="Q28" s="89"/>
      <c r="R28" s="89"/>
      <c r="S28" s="89"/>
      <c r="T28" s="87"/>
      <c r="U28" s="87"/>
      <c r="V28" s="95" t="str">
        <f t="shared" si="31"/>
        <v/>
      </c>
      <c r="W28" s="95" t="str">
        <f t="shared" si="32"/>
        <v/>
      </c>
      <c r="X28" s="93" t="str">
        <f t="shared" si="33"/>
        <v/>
      </c>
    </row>
    <row r="29" spans="2:24" ht="111.6" customHeight="1" x14ac:dyDescent="0.25">
      <c r="B29" s="135" t="s">
        <v>99</v>
      </c>
      <c r="C29" s="114" t="s">
        <v>251</v>
      </c>
      <c r="D29" s="84" t="s">
        <v>227</v>
      </c>
      <c r="E29" s="87"/>
      <c r="F29" s="87"/>
      <c r="G29" s="86" t="str">
        <f t="shared" si="0"/>
        <v/>
      </c>
      <c r="H29" s="114" t="s">
        <v>147</v>
      </c>
      <c r="I29" s="166" t="s">
        <v>228</v>
      </c>
      <c r="J29" s="89"/>
      <c r="K29" s="88"/>
      <c r="L29" s="87"/>
      <c r="M29" s="87"/>
      <c r="N29" s="95" t="str">
        <f t="shared" si="22"/>
        <v/>
      </c>
      <c r="O29" s="95" t="str">
        <f t="shared" si="23"/>
        <v/>
      </c>
      <c r="P29" s="93" t="str">
        <f t="shared" si="24"/>
        <v/>
      </c>
      <c r="Q29" s="89"/>
      <c r="R29" s="89"/>
      <c r="S29" s="89"/>
      <c r="T29" s="87"/>
      <c r="U29" s="87"/>
      <c r="V29" s="95" t="str">
        <f t="shared" si="25"/>
        <v/>
      </c>
      <c r="W29" s="95" t="str">
        <f t="shared" si="26"/>
        <v/>
      </c>
      <c r="X29" s="93" t="str">
        <f t="shared" si="27"/>
        <v/>
      </c>
    </row>
    <row r="30" spans="2:24" ht="123.6" customHeight="1" x14ac:dyDescent="0.25">
      <c r="B30" s="135" t="s">
        <v>99</v>
      </c>
      <c r="C30" s="114" t="s">
        <v>233</v>
      </c>
      <c r="D30" s="111" t="s">
        <v>269</v>
      </c>
      <c r="E30" s="87"/>
      <c r="F30" s="87"/>
      <c r="G30" s="86" t="str">
        <f t="shared" si="0"/>
        <v/>
      </c>
      <c r="H30" s="114" t="s">
        <v>148</v>
      </c>
      <c r="I30" s="166" t="s">
        <v>270</v>
      </c>
      <c r="J30" s="89"/>
      <c r="K30" s="88"/>
      <c r="L30" s="87"/>
      <c r="M30" s="87"/>
      <c r="N30" s="95" t="str">
        <f t="shared" si="22"/>
        <v/>
      </c>
      <c r="O30" s="95" t="str">
        <f t="shared" si="23"/>
        <v/>
      </c>
      <c r="P30" s="93" t="str">
        <f t="shared" si="24"/>
        <v/>
      </c>
      <c r="Q30" s="89"/>
      <c r="R30" s="89"/>
      <c r="S30" s="89"/>
      <c r="T30" s="87"/>
      <c r="U30" s="87"/>
      <c r="V30" s="95" t="str">
        <f t="shared" si="25"/>
        <v/>
      </c>
      <c r="W30" s="95" t="str">
        <f t="shared" si="26"/>
        <v/>
      </c>
      <c r="X30" s="93" t="str">
        <f t="shared" si="27"/>
        <v/>
      </c>
    </row>
    <row r="31" spans="2:24" ht="109.8" customHeight="1" x14ac:dyDescent="0.25">
      <c r="B31" s="135" t="s">
        <v>99</v>
      </c>
      <c r="C31" s="114" t="s">
        <v>252</v>
      </c>
      <c r="D31" s="84" t="s">
        <v>358</v>
      </c>
      <c r="E31" s="87"/>
      <c r="F31" s="87"/>
      <c r="G31" s="86" t="str">
        <f t="shared" si="0"/>
        <v/>
      </c>
      <c r="H31" s="114" t="s">
        <v>149</v>
      </c>
      <c r="I31" s="166" t="s">
        <v>229</v>
      </c>
      <c r="J31" s="89"/>
      <c r="K31" s="88"/>
      <c r="L31" s="87"/>
      <c r="M31" s="87"/>
      <c r="N31" s="95" t="str">
        <f t="shared" si="22"/>
        <v/>
      </c>
      <c r="O31" s="95" t="str">
        <f t="shared" si="23"/>
        <v/>
      </c>
      <c r="P31" s="93" t="str">
        <f t="shared" si="24"/>
        <v/>
      </c>
      <c r="Q31" s="89"/>
      <c r="R31" s="89"/>
      <c r="S31" s="89"/>
      <c r="T31" s="87"/>
      <c r="U31" s="87"/>
      <c r="V31" s="95" t="str">
        <f t="shared" si="25"/>
        <v/>
      </c>
      <c r="W31" s="95" t="str">
        <f t="shared" si="26"/>
        <v/>
      </c>
      <c r="X31" s="93" t="str">
        <f t="shared" si="27"/>
        <v/>
      </c>
    </row>
    <row r="32" spans="2:24" ht="56.4" customHeight="1" x14ac:dyDescent="0.25">
      <c r="B32" s="135" t="s">
        <v>99</v>
      </c>
      <c r="C32" s="114" t="s">
        <v>234</v>
      </c>
      <c r="D32" s="84" t="s">
        <v>359</v>
      </c>
      <c r="E32" s="87"/>
      <c r="F32" s="87"/>
      <c r="G32" s="86" t="str">
        <f t="shared" si="0"/>
        <v/>
      </c>
      <c r="H32" s="114" t="s">
        <v>150</v>
      </c>
      <c r="I32" s="166" t="s">
        <v>230</v>
      </c>
      <c r="J32" s="89"/>
      <c r="K32" s="88"/>
      <c r="L32" s="87"/>
      <c r="M32" s="87"/>
      <c r="N32" s="95" t="str">
        <f t="shared" si="22"/>
        <v/>
      </c>
      <c r="O32" s="95" t="str">
        <f t="shared" si="23"/>
        <v/>
      </c>
      <c r="P32" s="93" t="str">
        <f t="shared" si="24"/>
        <v/>
      </c>
      <c r="Q32" s="89"/>
      <c r="R32" s="89"/>
      <c r="S32" s="89"/>
      <c r="T32" s="87"/>
      <c r="U32" s="87"/>
      <c r="V32" s="95" t="str">
        <f t="shared" si="25"/>
        <v/>
      </c>
      <c r="W32" s="95" t="str">
        <f t="shared" si="26"/>
        <v/>
      </c>
      <c r="X32" s="93" t="str">
        <f t="shared" si="27"/>
        <v/>
      </c>
    </row>
    <row r="33" spans="2:24" ht="83.4" customHeight="1" x14ac:dyDescent="0.25">
      <c r="B33" s="135" t="s">
        <v>99</v>
      </c>
      <c r="C33" s="114" t="s">
        <v>253</v>
      </c>
      <c r="D33" s="84" t="s">
        <v>285</v>
      </c>
      <c r="E33" s="87"/>
      <c r="F33" s="87"/>
      <c r="G33" s="86" t="str">
        <f t="shared" si="0"/>
        <v/>
      </c>
      <c r="H33" s="114" t="s">
        <v>151</v>
      </c>
      <c r="I33" s="166" t="s">
        <v>286</v>
      </c>
      <c r="J33" s="89"/>
      <c r="K33" s="88"/>
      <c r="L33" s="87"/>
      <c r="M33" s="87"/>
      <c r="N33" s="95" t="str">
        <f t="shared" si="22"/>
        <v/>
      </c>
      <c r="O33" s="95" t="str">
        <f t="shared" si="23"/>
        <v/>
      </c>
      <c r="P33" s="93" t="str">
        <f t="shared" si="24"/>
        <v/>
      </c>
      <c r="Q33" s="89"/>
      <c r="R33" s="89"/>
      <c r="S33" s="89"/>
      <c r="T33" s="87"/>
      <c r="U33" s="87"/>
      <c r="V33" s="95" t="str">
        <f t="shared" si="25"/>
        <v/>
      </c>
      <c r="W33" s="95" t="str">
        <f t="shared" si="26"/>
        <v/>
      </c>
      <c r="X33" s="93" t="str">
        <f t="shared" si="27"/>
        <v/>
      </c>
    </row>
    <row r="34" spans="2:24" ht="103.8" customHeight="1" x14ac:dyDescent="0.25">
      <c r="B34" s="135" t="s">
        <v>99</v>
      </c>
      <c r="C34" s="114" t="s">
        <v>235</v>
      </c>
      <c r="D34" s="84" t="s">
        <v>231</v>
      </c>
      <c r="E34" s="87"/>
      <c r="F34" s="87"/>
      <c r="G34" s="86" t="str">
        <f t="shared" si="0"/>
        <v/>
      </c>
      <c r="H34" s="114" t="s">
        <v>152</v>
      </c>
      <c r="I34" s="166" t="s">
        <v>264</v>
      </c>
      <c r="J34" s="89"/>
      <c r="K34" s="88"/>
      <c r="L34" s="87"/>
      <c r="M34" s="87"/>
      <c r="N34" s="95" t="str">
        <f t="shared" si="22"/>
        <v/>
      </c>
      <c r="O34" s="95" t="str">
        <f t="shared" si="23"/>
        <v/>
      </c>
      <c r="P34" s="93" t="str">
        <f t="shared" si="24"/>
        <v/>
      </c>
      <c r="Q34" s="89"/>
      <c r="R34" s="89"/>
      <c r="S34" s="89"/>
      <c r="T34" s="87"/>
      <c r="U34" s="87"/>
      <c r="V34" s="95" t="str">
        <f t="shared" si="25"/>
        <v/>
      </c>
      <c r="W34" s="95" t="str">
        <f t="shared" si="26"/>
        <v/>
      </c>
      <c r="X34" s="93" t="str">
        <f t="shared" si="27"/>
        <v/>
      </c>
    </row>
    <row r="35" spans="2:24" ht="63.6" customHeight="1" x14ac:dyDescent="0.25">
      <c r="B35" s="135" t="s">
        <v>99</v>
      </c>
      <c r="C35" s="114" t="s">
        <v>254</v>
      </c>
      <c r="D35" s="84" t="s">
        <v>272</v>
      </c>
      <c r="E35" s="87"/>
      <c r="F35" s="87"/>
      <c r="G35" s="86" t="str">
        <f t="shared" si="0"/>
        <v/>
      </c>
      <c r="H35" s="114" t="s">
        <v>259</v>
      </c>
      <c r="I35" s="166" t="s">
        <v>232</v>
      </c>
      <c r="J35" s="89"/>
      <c r="K35" s="88"/>
      <c r="L35" s="87"/>
      <c r="M35" s="87"/>
      <c r="N35" s="95" t="str">
        <f t="shared" si="22"/>
        <v/>
      </c>
      <c r="O35" s="95" t="str">
        <f t="shared" si="23"/>
        <v/>
      </c>
      <c r="P35" s="93" t="str">
        <f t="shared" si="24"/>
        <v/>
      </c>
      <c r="Q35" s="89"/>
      <c r="R35" s="89"/>
      <c r="S35" s="89"/>
      <c r="T35" s="87"/>
      <c r="U35" s="87"/>
      <c r="V35" s="95" t="str">
        <f t="shared" si="25"/>
        <v/>
      </c>
      <c r="W35" s="95" t="str">
        <f t="shared" si="26"/>
        <v/>
      </c>
      <c r="X35" s="93" t="str">
        <f t="shared" si="27"/>
        <v/>
      </c>
    </row>
    <row r="36" spans="2:24" s="90" customFormat="1" x14ac:dyDescent="0.25">
      <c r="B36" s="88" t="s">
        <v>99</v>
      </c>
      <c r="C36" s="115" t="s">
        <v>100</v>
      </c>
      <c r="D36" s="89" t="s">
        <v>95</v>
      </c>
      <c r="E36" s="87"/>
      <c r="F36" s="87"/>
      <c r="G36" s="148" t="str">
        <f t="shared" si="0"/>
        <v/>
      </c>
      <c r="H36" s="115" t="s">
        <v>101</v>
      </c>
      <c r="I36" s="89" t="s">
        <v>96</v>
      </c>
      <c r="J36" s="89"/>
      <c r="K36" s="88"/>
      <c r="L36" s="87"/>
      <c r="M36" s="87"/>
      <c r="N36" s="95" t="str">
        <f t="shared" si="22"/>
        <v/>
      </c>
      <c r="O36" s="95" t="str">
        <f t="shared" si="23"/>
        <v/>
      </c>
      <c r="P36" s="93" t="str">
        <f t="shared" si="24"/>
        <v/>
      </c>
      <c r="Q36" s="89" t="s">
        <v>96</v>
      </c>
      <c r="R36" s="89"/>
      <c r="S36" s="89"/>
      <c r="T36" s="87"/>
      <c r="U36" s="87"/>
      <c r="V36" s="95" t="str">
        <f t="shared" si="25"/>
        <v/>
      </c>
      <c r="W36" s="95" t="str">
        <f t="shared" si="26"/>
        <v/>
      </c>
      <c r="X36" s="93" t="str">
        <f t="shared" si="27"/>
        <v/>
      </c>
    </row>
    <row r="37" spans="2:24" s="90" customFormat="1" x14ac:dyDescent="0.25">
      <c r="B37" s="88" t="s">
        <v>99</v>
      </c>
      <c r="C37" s="115" t="s">
        <v>100</v>
      </c>
      <c r="D37" s="89" t="s">
        <v>95</v>
      </c>
      <c r="E37" s="87"/>
      <c r="F37" s="87"/>
      <c r="G37" s="148" t="str">
        <f t="shared" si="0"/>
        <v/>
      </c>
      <c r="H37" s="115" t="s">
        <v>101</v>
      </c>
      <c r="I37" s="89" t="s">
        <v>96</v>
      </c>
      <c r="J37" s="89"/>
      <c r="K37" s="88"/>
      <c r="L37" s="87"/>
      <c r="M37" s="87"/>
      <c r="N37" s="95" t="str">
        <f t="shared" si="22"/>
        <v/>
      </c>
      <c r="O37" s="95" t="str">
        <f t="shared" si="23"/>
        <v/>
      </c>
      <c r="P37" s="93" t="str">
        <f t="shared" si="24"/>
        <v/>
      </c>
      <c r="Q37" s="89" t="s">
        <v>96</v>
      </c>
      <c r="R37" s="89"/>
      <c r="S37" s="89"/>
      <c r="T37" s="87"/>
      <c r="U37" s="87"/>
      <c r="V37" s="95" t="str">
        <f t="shared" si="25"/>
        <v/>
      </c>
      <c r="W37" s="95" t="str">
        <f t="shared" si="26"/>
        <v/>
      </c>
      <c r="X37" s="93" t="str">
        <f t="shared" si="27"/>
        <v/>
      </c>
    </row>
    <row r="38" spans="2:24" ht="318" customHeight="1" x14ac:dyDescent="0.25">
      <c r="B38" s="135" t="s">
        <v>102</v>
      </c>
      <c r="C38" s="116" t="s">
        <v>155</v>
      </c>
      <c r="D38" s="84" t="s">
        <v>263</v>
      </c>
      <c r="E38" s="87"/>
      <c r="F38" s="87"/>
      <c r="G38" s="86" t="str">
        <f t="shared" si="0"/>
        <v/>
      </c>
      <c r="H38" s="116" t="s">
        <v>156</v>
      </c>
      <c r="I38" s="165" t="s">
        <v>277</v>
      </c>
      <c r="J38" s="89"/>
      <c r="K38" s="88"/>
      <c r="L38" s="87"/>
      <c r="M38" s="87"/>
      <c r="N38" s="95" t="str">
        <f t="shared" si="22"/>
        <v/>
      </c>
      <c r="O38" s="95" t="str">
        <f t="shared" si="23"/>
        <v/>
      </c>
      <c r="P38" s="93" t="str">
        <f t="shared" si="24"/>
        <v/>
      </c>
      <c r="Q38" s="89"/>
      <c r="R38" s="89"/>
      <c r="S38" s="89"/>
      <c r="T38" s="87"/>
      <c r="U38" s="87"/>
      <c r="V38" s="95" t="str">
        <f t="shared" si="25"/>
        <v/>
      </c>
      <c r="W38" s="95" t="str">
        <f t="shared" si="26"/>
        <v/>
      </c>
      <c r="X38" s="93" t="str">
        <f t="shared" si="27"/>
        <v/>
      </c>
    </row>
    <row r="39" spans="2:24" ht="318" customHeight="1" x14ac:dyDescent="0.25">
      <c r="B39" s="135" t="s">
        <v>102</v>
      </c>
      <c r="C39" s="116" t="s">
        <v>157</v>
      </c>
      <c r="D39" s="84" t="s">
        <v>247</v>
      </c>
      <c r="E39" s="87"/>
      <c r="F39" s="87"/>
      <c r="G39" s="86" t="str">
        <f t="shared" si="0"/>
        <v/>
      </c>
      <c r="H39" s="116" t="s">
        <v>167</v>
      </c>
      <c r="I39" s="165" t="s">
        <v>281</v>
      </c>
      <c r="J39" s="89"/>
      <c r="K39" s="88"/>
      <c r="L39" s="87"/>
      <c r="M39" s="87"/>
      <c r="N39" s="95" t="str">
        <f t="shared" si="22"/>
        <v/>
      </c>
      <c r="O39" s="95" t="str">
        <f t="shared" si="23"/>
        <v/>
      </c>
      <c r="P39" s="93" t="str">
        <f t="shared" si="24"/>
        <v/>
      </c>
      <c r="Q39" s="89"/>
      <c r="R39" s="89"/>
      <c r="S39" s="89"/>
      <c r="T39" s="87"/>
      <c r="U39" s="87"/>
      <c r="V39" s="95" t="str">
        <f t="shared" si="25"/>
        <v/>
      </c>
      <c r="W39" s="95" t="str">
        <f t="shared" si="26"/>
        <v/>
      </c>
      <c r="X39" s="93" t="str">
        <f t="shared" si="27"/>
        <v/>
      </c>
    </row>
    <row r="40" spans="2:24" ht="63.6" customHeight="1" x14ac:dyDescent="0.25">
      <c r="B40" s="135" t="s">
        <v>102</v>
      </c>
      <c r="C40" s="116" t="s">
        <v>158</v>
      </c>
      <c r="D40" s="111" t="s">
        <v>273</v>
      </c>
      <c r="E40" s="87"/>
      <c r="F40" s="87"/>
      <c r="G40" s="86" t="str">
        <f t="shared" si="0"/>
        <v/>
      </c>
      <c r="H40" s="116" t="s">
        <v>168</v>
      </c>
      <c r="I40" s="166" t="s">
        <v>265</v>
      </c>
      <c r="J40" s="89"/>
      <c r="K40" s="88"/>
      <c r="L40" s="87"/>
      <c r="M40" s="87"/>
      <c r="N40" s="95" t="str">
        <f t="shared" si="22"/>
        <v/>
      </c>
      <c r="O40" s="95" t="str">
        <f t="shared" si="23"/>
        <v/>
      </c>
      <c r="P40" s="93" t="str">
        <f t="shared" si="24"/>
        <v/>
      </c>
      <c r="Q40" s="89"/>
      <c r="R40" s="89"/>
      <c r="S40" s="89"/>
      <c r="T40" s="87"/>
      <c r="U40" s="87"/>
      <c r="V40" s="95" t="str">
        <f t="shared" si="25"/>
        <v/>
      </c>
      <c r="W40" s="95" t="str">
        <f t="shared" si="26"/>
        <v/>
      </c>
      <c r="X40" s="93" t="str">
        <f t="shared" si="27"/>
        <v/>
      </c>
    </row>
    <row r="41" spans="2:24" ht="63.6" customHeight="1" x14ac:dyDescent="0.25">
      <c r="B41" s="135" t="s">
        <v>102</v>
      </c>
      <c r="C41" s="116" t="s">
        <v>159</v>
      </c>
      <c r="D41" s="111" t="s">
        <v>280</v>
      </c>
      <c r="E41" s="87"/>
      <c r="F41" s="87"/>
      <c r="G41" s="86" t="str">
        <f t="shared" si="0"/>
        <v/>
      </c>
      <c r="H41" s="116" t="s">
        <v>169</v>
      </c>
      <c r="I41" s="166" t="s">
        <v>284</v>
      </c>
      <c r="J41" s="89"/>
      <c r="K41" s="88"/>
      <c r="L41" s="87"/>
      <c r="M41" s="87"/>
      <c r="N41" s="95" t="str">
        <f t="shared" si="22"/>
        <v/>
      </c>
      <c r="O41" s="95" t="str">
        <f t="shared" ref="O41:O42" si="34">IF(ISNUMBER(F41),IF(F41+M41&gt;1,F41+M41,1),"")</f>
        <v/>
      </c>
      <c r="P41" s="93" t="str">
        <f t="shared" ref="P41:P42" si="35">IF(OR(N41="",O41=""),"",N41*O41)</f>
        <v/>
      </c>
      <c r="Q41" s="89"/>
      <c r="R41" s="89"/>
      <c r="S41" s="89"/>
      <c r="T41" s="87"/>
      <c r="U41" s="87"/>
      <c r="V41" s="95" t="str">
        <f t="shared" ref="V41:V42" si="36">IF(ISNUMBER($N41),IF($N41+T41&gt;1,$N41+T41,1),"")</f>
        <v/>
      </c>
      <c r="W41" s="95" t="str">
        <f t="shared" ref="W41:W42" si="37">IF(ISNUMBER($O41),IF($O41+U41&gt;1,$O41+U41,1),"")</f>
        <v/>
      </c>
      <c r="X41" s="93" t="str">
        <f t="shared" ref="X41:X42" si="38">IF(OR(V41="",W41=""),"",V41*W41)</f>
        <v/>
      </c>
    </row>
    <row r="42" spans="2:24" ht="63.6" customHeight="1" x14ac:dyDescent="0.25">
      <c r="B42" s="135" t="s">
        <v>102</v>
      </c>
      <c r="C42" s="116" t="s">
        <v>160</v>
      </c>
      <c r="D42" s="84" t="s">
        <v>361</v>
      </c>
      <c r="E42" s="87"/>
      <c r="F42" s="87"/>
      <c r="G42" s="86" t="str">
        <f t="shared" si="0"/>
        <v/>
      </c>
      <c r="H42" s="116" t="s">
        <v>170</v>
      </c>
      <c r="I42" s="167" t="s">
        <v>360</v>
      </c>
      <c r="J42" s="89"/>
      <c r="K42" s="88"/>
      <c r="L42" s="87"/>
      <c r="M42" s="87"/>
      <c r="N42" s="95" t="str">
        <f t="shared" si="22"/>
        <v/>
      </c>
      <c r="O42" s="95" t="str">
        <f t="shared" si="34"/>
        <v/>
      </c>
      <c r="P42" s="93" t="str">
        <f t="shared" si="35"/>
        <v/>
      </c>
      <c r="Q42" s="89"/>
      <c r="R42" s="89"/>
      <c r="S42" s="89"/>
      <c r="T42" s="87"/>
      <c r="U42" s="87"/>
      <c r="V42" s="95" t="str">
        <f t="shared" si="36"/>
        <v/>
      </c>
      <c r="W42" s="95" t="str">
        <f t="shared" si="37"/>
        <v/>
      </c>
      <c r="X42" s="93" t="str">
        <f t="shared" si="38"/>
        <v/>
      </c>
    </row>
    <row r="43" spans="2:24" ht="101.4" customHeight="1" x14ac:dyDescent="0.25">
      <c r="B43" s="135" t="s">
        <v>102</v>
      </c>
      <c r="C43" s="116" t="s">
        <v>161</v>
      </c>
      <c r="D43" s="84" t="s">
        <v>227</v>
      </c>
      <c r="E43" s="87"/>
      <c r="F43" s="87"/>
      <c r="G43" s="86" t="str">
        <f t="shared" si="0"/>
        <v/>
      </c>
      <c r="H43" s="116" t="s">
        <v>171</v>
      </c>
      <c r="I43" s="166" t="s">
        <v>228</v>
      </c>
      <c r="J43" s="89"/>
      <c r="K43" s="88"/>
      <c r="L43" s="87"/>
      <c r="M43" s="87"/>
      <c r="N43" s="95" t="str">
        <f t="shared" si="22"/>
        <v/>
      </c>
      <c r="O43" s="95" t="str">
        <f t="shared" si="23"/>
        <v/>
      </c>
      <c r="P43" s="93" t="str">
        <f t="shared" si="24"/>
        <v/>
      </c>
      <c r="Q43" s="89"/>
      <c r="R43" s="89"/>
      <c r="S43" s="89"/>
      <c r="T43" s="87"/>
      <c r="U43" s="87"/>
      <c r="V43" s="95" t="str">
        <f t="shared" si="25"/>
        <v/>
      </c>
      <c r="W43" s="95" t="str">
        <f t="shared" si="26"/>
        <v/>
      </c>
      <c r="X43" s="93" t="str">
        <f t="shared" si="27"/>
        <v/>
      </c>
    </row>
    <row r="44" spans="2:24" ht="123.6" customHeight="1" x14ac:dyDescent="0.25">
      <c r="B44" s="135" t="s">
        <v>102</v>
      </c>
      <c r="C44" s="116" t="s">
        <v>162</v>
      </c>
      <c r="D44" s="111" t="s">
        <v>269</v>
      </c>
      <c r="E44" s="87"/>
      <c r="F44" s="87"/>
      <c r="G44" s="86" t="str">
        <f t="shared" si="0"/>
        <v/>
      </c>
      <c r="H44" s="116" t="s">
        <v>172</v>
      </c>
      <c r="I44" s="166" t="s">
        <v>136</v>
      </c>
      <c r="J44" s="89"/>
      <c r="K44" s="88"/>
      <c r="L44" s="87"/>
      <c r="M44" s="87"/>
      <c r="N44" s="95" t="str">
        <f t="shared" si="22"/>
        <v/>
      </c>
      <c r="O44" s="95" t="str">
        <f t="shared" si="23"/>
        <v/>
      </c>
      <c r="P44" s="93" t="str">
        <f t="shared" si="24"/>
        <v/>
      </c>
      <c r="Q44" s="89"/>
      <c r="R44" s="89"/>
      <c r="S44" s="89"/>
      <c r="T44" s="87"/>
      <c r="U44" s="87"/>
      <c r="V44" s="95" t="str">
        <f t="shared" si="25"/>
        <v/>
      </c>
      <c r="W44" s="95" t="str">
        <f t="shared" si="26"/>
        <v/>
      </c>
      <c r="X44" s="93" t="str">
        <f t="shared" si="27"/>
        <v/>
      </c>
    </row>
    <row r="45" spans="2:24" ht="99.6" customHeight="1" x14ac:dyDescent="0.25">
      <c r="B45" s="135" t="s">
        <v>102</v>
      </c>
      <c r="C45" s="116" t="s">
        <v>163</v>
      </c>
      <c r="D45" s="84" t="s">
        <v>358</v>
      </c>
      <c r="E45" s="87"/>
      <c r="F45" s="87"/>
      <c r="G45" s="86" t="str">
        <f t="shared" si="0"/>
        <v/>
      </c>
      <c r="H45" s="116" t="s">
        <v>173</v>
      </c>
      <c r="I45" s="166" t="s">
        <v>229</v>
      </c>
      <c r="J45" s="89"/>
      <c r="K45" s="88"/>
      <c r="L45" s="87"/>
      <c r="M45" s="87"/>
      <c r="N45" s="95" t="str">
        <f t="shared" si="22"/>
        <v/>
      </c>
      <c r="O45" s="95" t="str">
        <f t="shared" si="23"/>
        <v/>
      </c>
      <c r="P45" s="93" t="str">
        <f t="shared" si="24"/>
        <v/>
      </c>
      <c r="Q45" s="89"/>
      <c r="R45" s="89"/>
      <c r="S45" s="89"/>
      <c r="T45" s="87"/>
      <c r="U45" s="87"/>
      <c r="V45" s="95" t="str">
        <f t="shared" si="25"/>
        <v/>
      </c>
      <c r="W45" s="95" t="str">
        <f t="shared" si="26"/>
        <v/>
      </c>
      <c r="X45" s="93" t="str">
        <f t="shared" si="27"/>
        <v/>
      </c>
    </row>
    <row r="46" spans="2:24" ht="54" customHeight="1" x14ac:dyDescent="0.25">
      <c r="B46" s="135" t="s">
        <v>102</v>
      </c>
      <c r="C46" s="116" t="s">
        <v>164</v>
      </c>
      <c r="D46" s="84" t="s">
        <v>359</v>
      </c>
      <c r="E46" s="87"/>
      <c r="F46" s="87"/>
      <c r="G46" s="86" t="str">
        <f t="shared" si="0"/>
        <v/>
      </c>
      <c r="H46" s="116" t="s">
        <v>174</v>
      </c>
      <c r="I46" s="166" t="s">
        <v>230</v>
      </c>
      <c r="J46" s="89"/>
      <c r="K46" s="88"/>
      <c r="L46" s="87"/>
      <c r="M46" s="87"/>
      <c r="N46" s="95" t="str">
        <f t="shared" si="22"/>
        <v/>
      </c>
      <c r="O46" s="95" t="str">
        <f t="shared" si="23"/>
        <v/>
      </c>
      <c r="P46" s="93" t="str">
        <f t="shared" si="24"/>
        <v/>
      </c>
      <c r="Q46" s="89"/>
      <c r="R46" s="89"/>
      <c r="S46" s="89"/>
      <c r="T46" s="87"/>
      <c r="U46" s="87"/>
      <c r="V46" s="95" t="str">
        <f t="shared" si="25"/>
        <v/>
      </c>
      <c r="W46" s="95" t="str">
        <f t="shared" si="26"/>
        <v/>
      </c>
      <c r="X46" s="93" t="str">
        <f t="shared" si="27"/>
        <v/>
      </c>
    </row>
    <row r="47" spans="2:24" ht="60" x14ac:dyDescent="0.25">
      <c r="B47" s="135" t="s">
        <v>102</v>
      </c>
      <c r="C47" s="116" t="s">
        <v>165</v>
      </c>
      <c r="D47" s="84" t="s">
        <v>285</v>
      </c>
      <c r="E47" s="87"/>
      <c r="F47" s="87"/>
      <c r="G47" s="86" t="str">
        <f t="shared" si="0"/>
        <v/>
      </c>
      <c r="H47" s="116" t="s">
        <v>175</v>
      </c>
      <c r="I47" s="166" t="s">
        <v>286</v>
      </c>
      <c r="J47" s="89"/>
      <c r="K47" s="88"/>
      <c r="L47" s="87"/>
      <c r="M47" s="87"/>
      <c r="N47" s="95" t="str">
        <f t="shared" si="22"/>
        <v/>
      </c>
      <c r="O47" s="95" t="str">
        <f t="shared" si="23"/>
        <v/>
      </c>
      <c r="P47" s="93" t="str">
        <f t="shared" si="24"/>
        <v/>
      </c>
      <c r="Q47" s="89"/>
      <c r="R47" s="89"/>
      <c r="S47" s="89"/>
      <c r="T47" s="87"/>
      <c r="U47" s="87"/>
      <c r="V47" s="95" t="str">
        <f t="shared" si="25"/>
        <v/>
      </c>
      <c r="W47" s="95" t="str">
        <f t="shared" si="26"/>
        <v/>
      </c>
      <c r="X47" s="93" t="str">
        <f t="shared" si="27"/>
        <v/>
      </c>
    </row>
    <row r="48" spans="2:24" ht="111.6" customHeight="1" x14ac:dyDescent="0.25">
      <c r="B48" s="135" t="s">
        <v>102</v>
      </c>
      <c r="C48" s="116" t="s">
        <v>166</v>
      </c>
      <c r="D48" s="84" t="s">
        <v>231</v>
      </c>
      <c r="E48" s="87"/>
      <c r="F48" s="87"/>
      <c r="G48" s="86" t="str">
        <f t="shared" si="0"/>
        <v/>
      </c>
      <c r="H48" s="116" t="s">
        <v>176</v>
      </c>
      <c r="I48" s="166" t="s">
        <v>264</v>
      </c>
      <c r="J48" s="89"/>
      <c r="K48" s="88"/>
      <c r="L48" s="87"/>
      <c r="M48" s="87"/>
      <c r="N48" s="95" t="str">
        <f t="shared" si="22"/>
        <v/>
      </c>
      <c r="O48" s="95" t="str">
        <f t="shared" si="23"/>
        <v/>
      </c>
      <c r="P48" s="93" t="str">
        <f t="shared" si="24"/>
        <v/>
      </c>
      <c r="Q48" s="89"/>
      <c r="R48" s="89"/>
      <c r="S48" s="89"/>
      <c r="T48" s="87"/>
      <c r="U48" s="87"/>
      <c r="V48" s="95" t="str">
        <f t="shared" si="25"/>
        <v/>
      </c>
      <c r="W48" s="95" t="str">
        <f t="shared" si="26"/>
        <v/>
      </c>
      <c r="X48" s="93" t="str">
        <f t="shared" si="27"/>
        <v/>
      </c>
    </row>
    <row r="49" spans="2:24" ht="71.400000000000006" customHeight="1" x14ac:dyDescent="0.25">
      <c r="B49" s="135" t="s">
        <v>102</v>
      </c>
      <c r="C49" s="116" t="s">
        <v>255</v>
      </c>
      <c r="D49" s="84" t="s">
        <v>272</v>
      </c>
      <c r="E49" s="87"/>
      <c r="F49" s="87"/>
      <c r="G49" s="86" t="str">
        <f t="shared" si="0"/>
        <v/>
      </c>
      <c r="H49" s="116" t="s">
        <v>260</v>
      </c>
      <c r="I49" s="166" t="s">
        <v>232</v>
      </c>
      <c r="J49" s="89"/>
      <c r="K49" s="88"/>
      <c r="L49" s="87"/>
      <c r="M49" s="87"/>
      <c r="N49" s="95" t="str">
        <f t="shared" si="22"/>
        <v/>
      </c>
      <c r="O49" s="95" t="str">
        <f t="shared" si="23"/>
        <v/>
      </c>
      <c r="P49" s="93" t="str">
        <f t="shared" si="24"/>
        <v/>
      </c>
      <c r="Q49" s="89"/>
      <c r="R49" s="89"/>
      <c r="S49" s="89"/>
      <c r="T49" s="87"/>
      <c r="U49" s="87"/>
      <c r="V49" s="95" t="str">
        <f t="shared" si="25"/>
        <v/>
      </c>
      <c r="W49" s="95" t="str">
        <f t="shared" si="26"/>
        <v/>
      </c>
      <c r="X49" s="93" t="str">
        <f t="shared" si="27"/>
        <v/>
      </c>
    </row>
    <row r="50" spans="2:24" s="90" customFormat="1" x14ac:dyDescent="0.25">
      <c r="B50" s="88" t="s">
        <v>102</v>
      </c>
      <c r="C50" s="117" t="s">
        <v>103</v>
      </c>
      <c r="D50" s="89" t="s">
        <v>95</v>
      </c>
      <c r="E50" s="87"/>
      <c r="F50" s="87"/>
      <c r="G50" s="148" t="str">
        <f t="shared" si="0"/>
        <v/>
      </c>
      <c r="H50" s="117" t="s">
        <v>104</v>
      </c>
      <c r="I50" s="89" t="s">
        <v>96</v>
      </c>
      <c r="J50" s="89"/>
      <c r="K50" s="88"/>
      <c r="L50" s="87"/>
      <c r="M50" s="87"/>
      <c r="N50" s="95" t="str">
        <f t="shared" si="22"/>
        <v/>
      </c>
      <c r="O50" s="95" t="str">
        <f t="shared" si="23"/>
        <v/>
      </c>
      <c r="P50" s="93" t="str">
        <f t="shared" si="24"/>
        <v/>
      </c>
      <c r="Q50" s="89" t="s">
        <v>96</v>
      </c>
      <c r="R50" s="89"/>
      <c r="S50" s="89"/>
      <c r="T50" s="87"/>
      <c r="U50" s="87"/>
      <c r="V50" s="95" t="str">
        <f t="shared" si="25"/>
        <v/>
      </c>
      <c r="W50" s="95" t="str">
        <f t="shared" si="26"/>
        <v/>
      </c>
      <c r="X50" s="93" t="str">
        <f t="shared" si="27"/>
        <v/>
      </c>
    </row>
    <row r="51" spans="2:24" s="90" customFormat="1" x14ac:dyDescent="0.25">
      <c r="B51" s="88" t="s">
        <v>102</v>
      </c>
      <c r="C51" s="117" t="s">
        <v>105</v>
      </c>
      <c r="D51" s="89" t="s">
        <v>95</v>
      </c>
      <c r="E51" s="87"/>
      <c r="F51" s="87"/>
      <c r="G51" s="148" t="str">
        <f t="shared" si="0"/>
        <v/>
      </c>
      <c r="H51" s="117" t="s">
        <v>106</v>
      </c>
      <c r="I51" s="89" t="s">
        <v>96</v>
      </c>
      <c r="J51" s="89"/>
      <c r="K51" s="88"/>
      <c r="L51" s="87"/>
      <c r="M51" s="87"/>
      <c r="N51" s="95" t="str">
        <f t="shared" si="22"/>
        <v/>
      </c>
      <c r="O51" s="95" t="str">
        <f t="shared" si="23"/>
        <v/>
      </c>
      <c r="P51" s="93" t="str">
        <f t="shared" si="24"/>
        <v/>
      </c>
      <c r="Q51" s="89" t="s">
        <v>96</v>
      </c>
      <c r="R51" s="89"/>
      <c r="S51" s="89"/>
      <c r="T51" s="87"/>
      <c r="U51" s="87"/>
      <c r="V51" s="95" t="str">
        <f t="shared" si="25"/>
        <v/>
      </c>
      <c r="W51" s="95" t="str">
        <f t="shared" si="26"/>
        <v/>
      </c>
      <c r="X51" s="93" t="str">
        <f t="shared" si="27"/>
        <v/>
      </c>
    </row>
    <row r="52" spans="2:24" ht="335.4" customHeight="1" x14ac:dyDescent="0.25">
      <c r="B52" s="135" t="s">
        <v>107</v>
      </c>
      <c r="C52" s="118" t="s">
        <v>177</v>
      </c>
      <c r="D52" s="84" t="s">
        <v>263</v>
      </c>
      <c r="E52" s="87"/>
      <c r="F52" s="87"/>
      <c r="G52" s="86" t="str">
        <f t="shared" si="0"/>
        <v/>
      </c>
      <c r="H52" s="118" t="s">
        <v>188</v>
      </c>
      <c r="I52" s="165" t="s">
        <v>278</v>
      </c>
      <c r="J52" s="89"/>
      <c r="K52" s="88"/>
      <c r="L52" s="87"/>
      <c r="M52" s="87"/>
      <c r="N52" s="95" t="str">
        <f t="shared" si="22"/>
        <v/>
      </c>
      <c r="O52" s="95" t="str">
        <f t="shared" si="23"/>
        <v/>
      </c>
      <c r="P52" s="93" t="str">
        <f t="shared" si="24"/>
        <v/>
      </c>
      <c r="Q52" s="89"/>
      <c r="R52" s="89"/>
      <c r="S52" s="89"/>
      <c r="T52" s="87"/>
      <c r="U52" s="87"/>
      <c r="V52" s="95" t="str">
        <f t="shared" si="25"/>
        <v/>
      </c>
      <c r="W52" s="95" t="str">
        <f t="shared" si="26"/>
        <v/>
      </c>
      <c r="X52" s="93" t="str">
        <f t="shared" si="27"/>
        <v/>
      </c>
    </row>
    <row r="53" spans="2:24" ht="335.4" customHeight="1" x14ac:dyDescent="0.25">
      <c r="B53" s="135" t="s">
        <v>107</v>
      </c>
      <c r="C53" s="118" t="s">
        <v>178</v>
      </c>
      <c r="D53" s="84" t="s">
        <v>247</v>
      </c>
      <c r="E53" s="87"/>
      <c r="F53" s="87"/>
      <c r="G53" s="86" t="str">
        <f t="shared" si="0"/>
        <v/>
      </c>
      <c r="H53" s="118" t="s">
        <v>189</v>
      </c>
      <c r="I53" s="165" t="s">
        <v>281</v>
      </c>
      <c r="J53" s="89"/>
      <c r="K53" s="88"/>
      <c r="L53" s="87"/>
      <c r="M53" s="87"/>
      <c r="N53" s="95" t="str">
        <f t="shared" si="22"/>
        <v/>
      </c>
      <c r="O53" s="95" t="str">
        <f t="shared" si="23"/>
        <v/>
      </c>
      <c r="P53" s="93" t="str">
        <f t="shared" si="24"/>
        <v/>
      </c>
      <c r="Q53" s="89"/>
      <c r="R53" s="89"/>
      <c r="S53" s="89"/>
      <c r="T53" s="87"/>
      <c r="U53" s="87"/>
      <c r="V53" s="95" t="str">
        <f t="shared" si="25"/>
        <v/>
      </c>
      <c r="W53" s="95" t="str">
        <f t="shared" si="26"/>
        <v/>
      </c>
      <c r="X53" s="93" t="str">
        <f t="shared" si="27"/>
        <v/>
      </c>
    </row>
    <row r="54" spans="2:24" ht="85.8" customHeight="1" x14ac:dyDescent="0.25">
      <c r="B54" s="135" t="s">
        <v>107</v>
      </c>
      <c r="C54" s="118" t="s">
        <v>179</v>
      </c>
      <c r="D54" s="111" t="s">
        <v>273</v>
      </c>
      <c r="E54" s="87"/>
      <c r="F54" s="87"/>
      <c r="G54" s="86" t="str">
        <f t="shared" si="0"/>
        <v/>
      </c>
      <c r="H54" s="118" t="s">
        <v>190</v>
      </c>
      <c r="I54" s="166" t="s">
        <v>265</v>
      </c>
      <c r="J54" s="89"/>
      <c r="K54" s="88"/>
      <c r="L54" s="87"/>
      <c r="M54" s="87"/>
      <c r="N54" s="95" t="str">
        <f t="shared" si="22"/>
        <v/>
      </c>
      <c r="O54" s="95" t="str">
        <f t="shared" si="23"/>
        <v/>
      </c>
      <c r="P54" s="93" t="str">
        <f t="shared" si="24"/>
        <v/>
      </c>
      <c r="Q54" s="89"/>
      <c r="R54" s="89"/>
      <c r="S54" s="89"/>
      <c r="T54" s="87"/>
      <c r="U54" s="87"/>
      <c r="V54" s="95" t="str">
        <f t="shared" si="25"/>
        <v/>
      </c>
      <c r="W54" s="95" t="str">
        <f t="shared" si="26"/>
        <v/>
      </c>
      <c r="X54" s="93" t="str">
        <f t="shared" si="27"/>
        <v/>
      </c>
    </row>
    <row r="55" spans="2:24" ht="121.2" customHeight="1" x14ac:dyDescent="0.25">
      <c r="B55" s="135" t="s">
        <v>107</v>
      </c>
      <c r="C55" s="118" t="s">
        <v>180</v>
      </c>
      <c r="D55" s="111" t="s">
        <v>280</v>
      </c>
      <c r="E55" s="87"/>
      <c r="F55" s="87"/>
      <c r="G55" s="86" t="str">
        <f t="shared" si="0"/>
        <v/>
      </c>
      <c r="H55" s="118" t="s">
        <v>191</v>
      </c>
      <c r="I55" s="166" t="s">
        <v>283</v>
      </c>
      <c r="J55" s="89"/>
      <c r="K55" s="88"/>
      <c r="L55" s="87"/>
      <c r="M55" s="87"/>
      <c r="N55" s="95" t="str">
        <f t="shared" ref="N55:N56" si="39">IF(ISNUMBER(E55),IF(E55+L55&gt;1,E55+L55,1),"")</f>
        <v/>
      </c>
      <c r="O55" s="95" t="str">
        <f t="shared" ref="O55:O56" si="40">IF(ISNUMBER(F55),IF(F55+M55&gt;1,F55+M55,1),"")</f>
        <v/>
      </c>
      <c r="P55" s="93" t="str">
        <f t="shared" ref="P55:P56" si="41">IF(OR(N55="",O55=""),"",N55*O55)</f>
        <v/>
      </c>
      <c r="Q55" s="89"/>
      <c r="R55" s="89"/>
      <c r="S55" s="89"/>
      <c r="T55" s="87"/>
      <c r="U55" s="87"/>
      <c r="V55" s="95" t="str">
        <f t="shared" ref="V55:V56" si="42">IF(ISNUMBER($N55),IF($N55+T55&gt;1,$N55+T55,1),"")</f>
        <v/>
      </c>
      <c r="W55" s="95" t="str">
        <f t="shared" ref="W55:W56" si="43">IF(ISNUMBER($O55),IF($O55+U55&gt;1,$O55+U55,1),"")</f>
        <v/>
      </c>
      <c r="X55" s="93" t="str">
        <f t="shared" ref="X55:X56" si="44">IF(OR(V55="",W55=""),"",V55*W55)</f>
        <v/>
      </c>
    </row>
    <row r="56" spans="2:24" ht="85.8" customHeight="1" x14ac:dyDescent="0.25">
      <c r="B56" s="135" t="s">
        <v>107</v>
      </c>
      <c r="C56" s="118" t="s">
        <v>181</v>
      </c>
      <c r="D56" s="84" t="s">
        <v>361</v>
      </c>
      <c r="E56" s="87"/>
      <c r="F56" s="87"/>
      <c r="G56" s="86" t="str">
        <f t="shared" si="0"/>
        <v/>
      </c>
      <c r="H56" s="118" t="s">
        <v>192</v>
      </c>
      <c r="I56" s="167" t="s">
        <v>360</v>
      </c>
      <c r="J56" s="89"/>
      <c r="K56" s="88"/>
      <c r="L56" s="87"/>
      <c r="M56" s="87"/>
      <c r="N56" s="95" t="str">
        <f t="shared" si="39"/>
        <v/>
      </c>
      <c r="O56" s="95" t="str">
        <f t="shared" si="40"/>
        <v/>
      </c>
      <c r="P56" s="93" t="str">
        <f t="shared" si="41"/>
        <v/>
      </c>
      <c r="Q56" s="89"/>
      <c r="R56" s="89"/>
      <c r="S56" s="89"/>
      <c r="T56" s="87"/>
      <c r="U56" s="87"/>
      <c r="V56" s="95" t="str">
        <f t="shared" si="42"/>
        <v/>
      </c>
      <c r="W56" s="95" t="str">
        <f t="shared" si="43"/>
        <v/>
      </c>
      <c r="X56" s="93" t="str">
        <f t="shared" si="44"/>
        <v/>
      </c>
    </row>
    <row r="57" spans="2:24" ht="107.4" customHeight="1" x14ac:dyDescent="0.25">
      <c r="B57" s="135" t="s">
        <v>107</v>
      </c>
      <c r="C57" s="118" t="s">
        <v>182</v>
      </c>
      <c r="D57" s="84" t="s">
        <v>227</v>
      </c>
      <c r="E57" s="87"/>
      <c r="F57" s="87"/>
      <c r="G57" s="86" t="str">
        <f t="shared" si="0"/>
        <v/>
      </c>
      <c r="H57" s="118" t="s">
        <v>193</v>
      </c>
      <c r="I57" s="166" t="s">
        <v>228</v>
      </c>
      <c r="J57" s="89"/>
      <c r="K57" s="88"/>
      <c r="L57" s="87"/>
      <c r="M57" s="87"/>
      <c r="N57" s="95" t="str">
        <f t="shared" si="22"/>
        <v/>
      </c>
      <c r="O57" s="95" t="str">
        <f t="shared" si="23"/>
        <v/>
      </c>
      <c r="P57" s="93" t="str">
        <f t="shared" si="24"/>
        <v/>
      </c>
      <c r="Q57" s="89"/>
      <c r="R57" s="89"/>
      <c r="S57" s="89"/>
      <c r="T57" s="87"/>
      <c r="U57" s="87"/>
      <c r="V57" s="95" t="str">
        <f t="shared" si="25"/>
        <v/>
      </c>
      <c r="W57" s="95" t="str">
        <f t="shared" si="26"/>
        <v/>
      </c>
      <c r="X57" s="93" t="str">
        <f t="shared" si="27"/>
        <v/>
      </c>
    </row>
    <row r="58" spans="2:24" ht="109.8" customHeight="1" x14ac:dyDescent="0.25">
      <c r="B58" s="135" t="s">
        <v>107</v>
      </c>
      <c r="C58" s="118" t="s">
        <v>183</v>
      </c>
      <c r="D58" s="111" t="s">
        <v>269</v>
      </c>
      <c r="E58" s="87"/>
      <c r="F58" s="87"/>
      <c r="G58" s="86" t="str">
        <f t="shared" si="0"/>
        <v/>
      </c>
      <c r="H58" s="118" t="s">
        <v>194</v>
      </c>
      <c r="I58" s="166" t="s">
        <v>136</v>
      </c>
      <c r="J58" s="89"/>
      <c r="K58" s="88"/>
      <c r="L58" s="87"/>
      <c r="M58" s="87"/>
      <c r="N58" s="95" t="str">
        <f t="shared" si="22"/>
        <v/>
      </c>
      <c r="O58" s="95" t="str">
        <f t="shared" si="23"/>
        <v/>
      </c>
      <c r="P58" s="93" t="str">
        <f t="shared" si="24"/>
        <v/>
      </c>
      <c r="Q58" s="89"/>
      <c r="R58" s="89"/>
      <c r="S58" s="89"/>
      <c r="T58" s="87"/>
      <c r="U58" s="87"/>
      <c r="V58" s="95" t="str">
        <f t="shared" si="25"/>
        <v/>
      </c>
      <c r="W58" s="95" t="str">
        <f t="shared" si="26"/>
        <v/>
      </c>
      <c r="X58" s="93" t="str">
        <f t="shared" si="27"/>
        <v/>
      </c>
    </row>
    <row r="59" spans="2:24" ht="117" customHeight="1" x14ac:dyDescent="0.25">
      <c r="B59" s="135" t="s">
        <v>107</v>
      </c>
      <c r="C59" s="118" t="s">
        <v>184</v>
      </c>
      <c r="D59" s="84" t="s">
        <v>358</v>
      </c>
      <c r="E59" s="87"/>
      <c r="F59" s="87"/>
      <c r="G59" s="86" t="str">
        <f t="shared" si="0"/>
        <v/>
      </c>
      <c r="H59" s="118" t="s">
        <v>195</v>
      </c>
      <c r="I59" s="166" t="s">
        <v>229</v>
      </c>
      <c r="J59" s="89"/>
      <c r="K59" s="88"/>
      <c r="L59" s="87"/>
      <c r="M59" s="87"/>
      <c r="N59" s="95" t="str">
        <f t="shared" si="22"/>
        <v/>
      </c>
      <c r="O59" s="95" t="str">
        <f t="shared" si="23"/>
        <v/>
      </c>
      <c r="P59" s="93" t="str">
        <f t="shared" si="24"/>
        <v/>
      </c>
      <c r="Q59" s="89"/>
      <c r="R59" s="89"/>
      <c r="S59" s="89"/>
      <c r="T59" s="87"/>
      <c r="U59" s="87"/>
      <c r="V59" s="95" t="str">
        <f t="shared" si="25"/>
        <v/>
      </c>
      <c r="W59" s="95" t="str">
        <f t="shared" si="26"/>
        <v/>
      </c>
      <c r="X59" s="93" t="str">
        <f t="shared" si="27"/>
        <v/>
      </c>
    </row>
    <row r="60" spans="2:24" ht="55.8" customHeight="1" x14ac:dyDescent="0.25">
      <c r="B60" s="135" t="s">
        <v>107</v>
      </c>
      <c r="C60" s="118" t="s">
        <v>185</v>
      </c>
      <c r="D60" s="84" t="s">
        <v>359</v>
      </c>
      <c r="E60" s="87"/>
      <c r="F60" s="87"/>
      <c r="G60" s="86" t="str">
        <f t="shared" si="0"/>
        <v/>
      </c>
      <c r="H60" s="118" t="s">
        <v>196</v>
      </c>
      <c r="I60" s="166" t="s">
        <v>230</v>
      </c>
      <c r="J60" s="89"/>
      <c r="K60" s="88"/>
      <c r="L60" s="87"/>
      <c r="M60" s="87"/>
      <c r="N60" s="95" t="str">
        <f t="shared" si="22"/>
        <v/>
      </c>
      <c r="O60" s="95" t="str">
        <f t="shared" si="23"/>
        <v/>
      </c>
      <c r="P60" s="93" t="str">
        <f t="shared" si="24"/>
        <v/>
      </c>
      <c r="Q60" s="89"/>
      <c r="R60" s="89"/>
      <c r="S60" s="89"/>
      <c r="T60" s="87"/>
      <c r="U60" s="87"/>
      <c r="V60" s="95" t="str">
        <f t="shared" si="25"/>
        <v/>
      </c>
      <c r="W60" s="95" t="str">
        <f t="shared" si="26"/>
        <v/>
      </c>
      <c r="X60" s="93" t="str">
        <f t="shared" si="27"/>
        <v/>
      </c>
    </row>
    <row r="61" spans="2:24" ht="60" x14ac:dyDescent="0.25">
      <c r="B61" s="135" t="s">
        <v>107</v>
      </c>
      <c r="C61" s="118" t="s">
        <v>186</v>
      </c>
      <c r="D61" s="84" t="s">
        <v>285</v>
      </c>
      <c r="E61" s="87"/>
      <c r="F61" s="87"/>
      <c r="G61" s="86" t="str">
        <f t="shared" si="0"/>
        <v/>
      </c>
      <c r="H61" s="118" t="s">
        <v>197</v>
      </c>
      <c r="I61" s="166" t="s">
        <v>286</v>
      </c>
      <c r="J61" s="89"/>
      <c r="K61" s="88"/>
      <c r="L61" s="87"/>
      <c r="M61" s="87"/>
      <c r="N61" s="95" t="str">
        <f t="shared" si="22"/>
        <v/>
      </c>
      <c r="O61" s="95" t="str">
        <f t="shared" si="23"/>
        <v/>
      </c>
      <c r="P61" s="93" t="str">
        <f t="shared" si="24"/>
        <v/>
      </c>
      <c r="Q61" s="89"/>
      <c r="R61" s="89"/>
      <c r="S61" s="89"/>
      <c r="T61" s="87"/>
      <c r="U61" s="87"/>
      <c r="V61" s="95" t="str">
        <f t="shared" si="25"/>
        <v/>
      </c>
      <c r="W61" s="95" t="str">
        <f t="shared" si="26"/>
        <v/>
      </c>
      <c r="X61" s="93" t="str">
        <f t="shared" si="27"/>
        <v/>
      </c>
    </row>
    <row r="62" spans="2:24" ht="108.6" customHeight="1" x14ac:dyDescent="0.25">
      <c r="B62" s="135" t="s">
        <v>107</v>
      </c>
      <c r="C62" s="118" t="s">
        <v>187</v>
      </c>
      <c r="D62" s="84" t="s">
        <v>231</v>
      </c>
      <c r="E62" s="87"/>
      <c r="F62" s="87"/>
      <c r="G62" s="86" t="str">
        <f t="shared" si="0"/>
        <v/>
      </c>
      <c r="H62" s="118" t="s">
        <v>198</v>
      </c>
      <c r="I62" s="166" t="s">
        <v>264</v>
      </c>
      <c r="J62" s="89"/>
      <c r="K62" s="88"/>
      <c r="L62" s="87"/>
      <c r="M62" s="87"/>
      <c r="N62" s="95" t="str">
        <f t="shared" si="22"/>
        <v/>
      </c>
      <c r="O62" s="95" t="str">
        <f t="shared" si="23"/>
        <v/>
      </c>
      <c r="P62" s="93" t="str">
        <f t="shared" si="24"/>
        <v/>
      </c>
      <c r="Q62" s="89"/>
      <c r="R62" s="89"/>
      <c r="S62" s="89"/>
      <c r="T62" s="87"/>
      <c r="U62" s="87"/>
      <c r="V62" s="95" t="str">
        <f t="shared" si="25"/>
        <v/>
      </c>
      <c r="W62" s="95" t="str">
        <f t="shared" si="26"/>
        <v/>
      </c>
      <c r="X62" s="93" t="str">
        <f t="shared" si="27"/>
        <v/>
      </c>
    </row>
    <row r="63" spans="2:24" ht="61.8" customHeight="1" x14ac:dyDescent="0.25">
      <c r="B63" s="135" t="s">
        <v>107</v>
      </c>
      <c r="C63" s="118" t="s">
        <v>256</v>
      </c>
      <c r="D63" s="84" t="s">
        <v>272</v>
      </c>
      <c r="E63" s="87"/>
      <c r="F63" s="87"/>
      <c r="G63" s="86" t="str">
        <f t="shared" si="0"/>
        <v/>
      </c>
      <c r="H63" s="118" t="s">
        <v>261</v>
      </c>
      <c r="I63" s="166" t="s">
        <v>232</v>
      </c>
      <c r="J63" s="89"/>
      <c r="K63" s="88"/>
      <c r="L63" s="87"/>
      <c r="M63" s="87"/>
      <c r="N63" s="95" t="str">
        <f t="shared" si="22"/>
        <v/>
      </c>
      <c r="O63" s="95" t="str">
        <f t="shared" si="23"/>
        <v/>
      </c>
      <c r="P63" s="93" t="str">
        <f t="shared" si="24"/>
        <v/>
      </c>
      <c r="Q63" s="89"/>
      <c r="R63" s="89"/>
      <c r="S63" s="89"/>
      <c r="T63" s="87"/>
      <c r="U63" s="87"/>
      <c r="V63" s="95" t="str">
        <f t="shared" si="25"/>
        <v/>
      </c>
      <c r="W63" s="95" t="str">
        <f t="shared" si="26"/>
        <v/>
      </c>
      <c r="X63" s="93" t="str">
        <f t="shared" si="27"/>
        <v/>
      </c>
    </row>
    <row r="64" spans="2:24" s="90" customFormat="1" x14ac:dyDescent="0.25">
      <c r="B64" s="88" t="s">
        <v>107</v>
      </c>
      <c r="C64" s="119" t="s">
        <v>110</v>
      </c>
      <c r="D64" s="89" t="s">
        <v>95</v>
      </c>
      <c r="E64" s="87"/>
      <c r="F64" s="87"/>
      <c r="G64" s="148" t="str">
        <f t="shared" si="0"/>
        <v/>
      </c>
      <c r="H64" s="119" t="s">
        <v>111</v>
      </c>
      <c r="I64" s="89" t="s">
        <v>96</v>
      </c>
      <c r="J64" s="89"/>
      <c r="K64" s="88"/>
      <c r="L64" s="87"/>
      <c r="M64" s="87"/>
      <c r="N64" s="95" t="str">
        <f t="shared" si="22"/>
        <v/>
      </c>
      <c r="O64" s="95" t="str">
        <f t="shared" si="23"/>
        <v/>
      </c>
      <c r="P64" s="93" t="str">
        <f t="shared" si="24"/>
        <v/>
      </c>
      <c r="Q64" s="89" t="s">
        <v>96</v>
      </c>
      <c r="R64" s="89"/>
      <c r="S64" s="89"/>
      <c r="T64" s="87"/>
      <c r="U64" s="87"/>
      <c r="V64" s="95" t="str">
        <f t="shared" si="25"/>
        <v/>
      </c>
      <c r="W64" s="95" t="str">
        <f t="shared" si="26"/>
        <v/>
      </c>
      <c r="X64" s="93" t="str">
        <f t="shared" si="27"/>
        <v/>
      </c>
    </row>
    <row r="65" spans="2:24" s="90" customFormat="1" x14ac:dyDescent="0.25">
      <c r="B65" s="88" t="s">
        <v>107</v>
      </c>
      <c r="C65" s="119" t="s">
        <v>108</v>
      </c>
      <c r="D65" s="89" t="s">
        <v>95</v>
      </c>
      <c r="E65" s="87"/>
      <c r="F65" s="87"/>
      <c r="G65" s="148" t="str">
        <f t="shared" si="0"/>
        <v/>
      </c>
      <c r="H65" s="119" t="s">
        <v>109</v>
      </c>
      <c r="I65" s="89" t="s">
        <v>96</v>
      </c>
      <c r="J65" s="89"/>
      <c r="K65" s="88"/>
      <c r="L65" s="87"/>
      <c r="M65" s="87"/>
      <c r="N65" s="95" t="str">
        <f t="shared" si="22"/>
        <v/>
      </c>
      <c r="O65" s="95" t="str">
        <f t="shared" si="23"/>
        <v/>
      </c>
      <c r="P65" s="93" t="str">
        <f t="shared" si="24"/>
        <v/>
      </c>
      <c r="Q65" s="89" t="s">
        <v>96</v>
      </c>
      <c r="R65" s="89"/>
      <c r="S65" s="89"/>
      <c r="T65" s="87"/>
      <c r="U65" s="87"/>
      <c r="V65" s="95" t="str">
        <f t="shared" si="25"/>
        <v/>
      </c>
      <c r="W65" s="95" t="str">
        <f t="shared" si="26"/>
        <v/>
      </c>
      <c r="X65" s="93" t="str">
        <f t="shared" si="27"/>
        <v/>
      </c>
    </row>
    <row r="66" spans="2:24" ht="330" customHeight="1" x14ac:dyDescent="0.25">
      <c r="B66" s="135" t="s">
        <v>134</v>
      </c>
      <c r="C66" s="120" t="s">
        <v>199</v>
      </c>
      <c r="D66" s="84" t="s">
        <v>263</v>
      </c>
      <c r="E66" s="87"/>
      <c r="F66" s="87"/>
      <c r="G66" s="86" t="str">
        <f t="shared" si="0"/>
        <v/>
      </c>
      <c r="H66" s="120" t="s">
        <v>210</v>
      </c>
      <c r="I66" s="165" t="s">
        <v>279</v>
      </c>
      <c r="J66" s="89"/>
      <c r="K66" s="88"/>
      <c r="L66" s="87"/>
      <c r="M66" s="87"/>
      <c r="N66" s="95" t="str">
        <f t="shared" si="22"/>
        <v/>
      </c>
      <c r="O66" s="95" t="str">
        <f t="shared" si="23"/>
        <v/>
      </c>
      <c r="P66" s="93" t="str">
        <f t="shared" si="24"/>
        <v/>
      </c>
      <c r="Q66" s="89"/>
      <c r="R66" s="89"/>
      <c r="S66" s="89"/>
      <c r="T66" s="87"/>
      <c r="U66" s="87"/>
      <c r="V66" s="95" t="str">
        <f t="shared" si="25"/>
        <v/>
      </c>
      <c r="W66" s="95" t="str">
        <f t="shared" si="26"/>
        <v/>
      </c>
      <c r="X66" s="93" t="str">
        <f t="shared" si="27"/>
        <v/>
      </c>
    </row>
    <row r="67" spans="2:24" ht="330" customHeight="1" x14ac:dyDescent="0.25">
      <c r="B67" s="135" t="s">
        <v>134</v>
      </c>
      <c r="C67" s="120" t="s">
        <v>200</v>
      </c>
      <c r="D67" s="84" t="s">
        <v>247</v>
      </c>
      <c r="E67" s="87"/>
      <c r="F67" s="87"/>
      <c r="G67" s="86" t="str">
        <f t="shared" si="0"/>
        <v/>
      </c>
      <c r="H67" s="120" t="s">
        <v>211</v>
      </c>
      <c r="I67" s="165" t="s">
        <v>281</v>
      </c>
      <c r="J67" s="89"/>
      <c r="K67" s="88"/>
      <c r="L67" s="87"/>
      <c r="M67" s="87"/>
      <c r="N67" s="95" t="str">
        <f t="shared" si="22"/>
        <v/>
      </c>
      <c r="O67" s="95" t="str">
        <f t="shared" si="23"/>
        <v/>
      </c>
      <c r="P67" s="93" t="str">
        <f t="shared" si="24"/>
        <v/>
      </c>
      <c r="Q67" s="89"/>
      <c r="R67" s="89"/>
      <c r="S67" s="89"/>
      <c r="T67" s="87"/>
      <c r="U67" s="87"/>
      <c r="V67" s="95" t="str">
        <f t="shared" si="25"/>
        <v/>
      </c>
      <c r="W67" s="95" t="str">
        <f t="shared" si="26"/>
        <v/>
      </c>
      <c r="X67" s="93" t="str">
        <f t="shared" si="27"/>
        <v/>
      </c>
    </row>
    <row r="68" spans="2:24" ht="96" customHeight="1" x14ac:dyDescent="0.25">
      <c r="B68" s="135" t="s">
        <v>134</v>
      </c>
      <c r="C68" s="120" t="s">
        <v>201</v>
      </c>
      <c r="D68" s="111" t="s">
        <v>273</v>
      </c>
      <c r="E68" s="87"/>
      <c r="F68" s="87"/>
      <c r="G68" s="86" t="str">
        <f t="shared" si="0"/>
        <v/>
      </c>
      <c r="H68" s="120" t="s">
        <v>212</v>
      </c>
      <c r="I68" s="166" t="s">
        <v>265</v>
      </c>
      <c r="J68" s="89"/>
      <c r="K68" s="88"/>
      <c r="L68" s="87"/>
      <c r="M68" s="87"/>
      <c r="N68" s="95" t="str">
        <f t="shared" si="22"/>
        <v/>
      </c>
      <c r="O68" s="95" t="str">
        <f t="shared" si="23"/>
        <v/>
      </c>
      <c r="P68" s="93" t="str">
        <f t="shared" si="24"/>
        <v/>
      </c>
      <c r="Q68" s="89"/>
      <c r="R68" s="89"/>
      <c r="S68" s="89"/>
      <c r="T68" s="87"/>
      <c r="U68" s="87"/>
      <c r="V68" s="95" t="str">
        <f t="shared" si="25"/>
        <v/>
      </c>
      <c r="W68" s="95" t="str">
        <f t="shared" si="26"/>
        <v/>
      </c>
      <c r="X68" s="93" t="str">
        <f t="shared" si="27"/>
        <v/>
      </c>
    </row>
    <row r="69" spans="2:24" ht="96" customHeight="1" x14ac:dyDescent="0.25">
      <c r="B69" s="135" t="s">
        <v>134</v>
      </c>
      <c r="C69" s="120" t="s">
        <v>202</v>
      </c>
      <c r="D69" s="111" t="s">
        <v>280</v>
      </c>
      <c r="E69" s="87"/>
      <c r="F69" s="87"/>
      <c r="G69" s="86" t="str">
        <f t="shared" si="0"/>
        <v/>
      </c>
      <c r="H69" s="120" t="s">
        <v>213</v>
      </c>
      <c r="I69" s="166" t="s">
        <v>284</v>
      </c>
      <c r="J69" s="89"/>
      <c r="K69" s="88"/>
      <c r="L69" s="87"/>
      <c r="M69" s="87"/>
      <c r="N69" s="95" t="str">
        <f t="shared" ref="N69:N70" si="45">IF(ISNUMBER(E69),IF(E69+L69&gt;1,E69+L69,1),"")</f>
        <v/>
      </c>
      <c r="O69" s="95" t="str">
        <f t="shared" ref="O69:O70" si="46">IF(ISNUMBER(F69),IF(F69+M69&gt;1,F69+M69,1),"")</f>
        <v/>
      </c>
      <c r="P69" s="93" t="str">
        <f t="shared" ref="P69:P70" si="47">IF(OR(N69="",O69=""),"",N69*O69)</f>
        <v/>
      </c>
      <c r="Q69" s="89"/>
      <c r="R69" s="89"/>
      <c r="S69" s="89"/>
      <c r="T69" s="87"/>
      <c r="U69" s="87"/>
      <c r="V69" s="95" t="str">
        <f t="shared" ref="V69:V70" si="48">IF(ISNUMBER($N69),IF($N69+T69&gt;1,$N69+T69,1),"")</f>
        <v/>
      </c>
      <c r="W69" s="95" t="str">
        <f t="shared" ref="W69:W70" si="49">IF(ISNUMBER($O69),IF($O69+U69&gt;1,$O69+U69,1),"")</f>
        <v/>
      </c>
      <c r="X69" s="93" t="str">
        <f t="shared" ref="X69:X70" si="50">IF(OR(V69="",W69=""),"",V69*W69)</f>
        <v/>
      </c>
    </row>
    <row r="70" spans="2:24" ht="96" customHeight="1" x14ac:dyDescent="0.25">
      <c r="B70" s="135" t="s">
        <v>134</v>
      </c>
      <c r="C70" s="120" t="s">
        <v>203</v>
      </c>
      <c r="D70" s="84" t="s">
        <v>361</v>
      </c>
      <c r="E70" s="87"/>
      <c r="F70" s="87"/>
      <c r="G70" s="86" t="str">
        <f t="shared" si="0"/>
        <v/>
      </c>
      <c r="H70" s="120" t="s">
        <v>214</v>
      </c>
      <c r="I70" s="167" t="s">
        <v>360</v>
      </c>
      <c r="J70" s="89"/>
      <c r="K70" s="88"/>
      <c r="L70" s="87"/>
      <c r="M70" s="87"/>
      <c r="N70" s="95" t="str">
        <f t="shared" si="45"/>
        <v/>
      </c>
      <c r="O70" s="95" t="str">
        <f t="shared" si="46"/>
        <v/>
      </c>
      <c r="P70" s="93" t="str">
        <f t="shared" si="47"/>
        <v/>
      </c>
      <c r="Q70" s="89"/>
      <c r="R70" s="89"/>
      <c r="S70" s="89"/>
      <c r="T70" s="87"/>
      <c r="U70" s="87"/>
      <c r="V70" s="95" t="str">
        <f t="shared" si="48"/>
        <v/>
      </c>
      <c r="W70" s="95" t="str">
        <f t="shared" si="49"/>
        <v/>
      </c>
      <c r="X70" s="93" t="str">
        <f t="shared" si="50"/>
        <v/>
      </c>
    </row>
    <row r="71" spans="2:24" ht="60" x14ac:dyDescent="0.25">
      <c r="B71" s="135" t="s">
        <v>134</v>
      </c>
      <c r="C71" s="120" t="s">
        <v>204</v>
      </c>
      <c r="D71" s="84" t="s">
        <v>227</v>
      </c>
      <c r="E71" s="87"/>
      <c r="F71" s="87"/>
      <c r="G71" s="86" t="str">
        <f t="shared" si="0"/>
        <v/>
      </c>
      <c r="H71" s="120" t="s">
        <v>215</v>
      </c>
      <c r="I71" s="166" t="s">
        <v>228</v>
      </c>
      <c r="J71" s="89"/>
      <c r="K71" s="88"/>
      <c r="L71" s="87"/>
      <c r="M71" s="87"/>
      <c r="N71" s="95" t="str">
        <f t="shared" si="22"/>
        <v/>
      </c>
      <c r="O71" s="95" t="str">
        <f t="shared" si="23"/>
        <v/>
      </c>
      <c r="P71" s="93" t="str">
        <f t="shared" si="24"/>
        <v/>
      </c>
      <c r="Q71" s="89"/>
      <c r="R71" s="89"/>
      <c r="S71" s="89"/>
      <c r="T71" s="87"/>
      <c r="U71" s="87"/>
      <c r="V71" s="95" t="str">
        <f t="shared" si="25"/>
        <v/>
      </c>
      <c r="W71" s="95" t="str">
        <f t="shared" si="26"/>
        <v/>
      </c>
      <c r="X71" s="93" t="str">
        <f t="shared" si="27"/>
        <v/>
      </c>
    </row>
    <row r="72" spans="2:24" ht="105.6" customHeight="1" x14ac:dyDescent="0.25">
      <c r="B72" s="135" t="s">
        <v>134</v>
      </c>
      <c r="C72" s="120" t="s">
        <v>205</v>
      </c>
      <c r="D72" s="111" t="s">
        <v>269</v>
      </c>
      <c r="E72" s="87"/>
      <c r="F72" s="87"/>
      <c r="G72" s="86" t="str">
        <f t="shared" si="0"/>
        <v/>
      </c>
      <c r="H72" s="120" t="s">
        <v>216</v>
      </c>
      <c r="I72" s="166" t="s">
        <v>136</v>
      </c>
      <c r="J72" s="89"/>
      <c r="K72" s="88"/>
      <c r="L72" s="87"/>
      <c r="M72" s="87"/>
      <c r="N72" s="95" t="str">
        <f t="shared" si="22"/>
        <v/>
      </c>
      <c r="O72" s="95" t="str">
        <f t="shared" si="23"/>
        <v/>
      </c>
      <c r="P72" s="93" t="str">
        <f t="shared" si="24"/>
        <v/>
      </c>
      <c r="Q72" s="89"/>
      <c r="R72" s="89"/>
      <c r="S72" s="89"/>
      <c r="T72" s="87"/>
      <c r="U72" s="87"/>
      <c r="V72" s="95" t="str">
        <f t="shared" si="25"/>
        <v/>
      </c>
      <c r="W72" s="95" t="str">
        <f t="shared" si="26"/>
        <v/>
      </c>
      <c r="X72" s="93" t="str">
        <f t="shared" si="27"/>
        <v/>
      </c>
    </row>
    <row r="73" spans="2:24" ht="105.6" customHeight="1" x14ac:dyDescent="0.25">
      <c r="B73" s="135" t="s">
        <v>134</v>
      </c>
      <c r="C73" s="120" t="s">
        <v>206</v>
      </c>
      <c r="D73" s="84" t="s">
        <v>358</v>
      </c>
      <c r="E73" s="87"/>
      <c r="F73" s="87"/>
      <c r="G73" s="86" t="str">
        <f t="shared" si="0"/>
        <v/>
      </c>
      <c r="H73" s="120" t="s">
        <v>217</v>
      </c>
      <c r="I73" s="166" t="s">
        <v>229</v>
      </c>
      <c r="J73" s="89"/>
      <c r="K73" s="88"/>
      <c r="L73" s="87"/>
      <c r="M73" s="87"/>
      <c r="N73" s="95" t="str">
        <f t="shared" si="22"/>
        <v/>
      </c>
      <c r="O73" s="95" t="str">
        <f t="shared" si="23"/>
        <v/>
      </c>
      <c r="P73" s="93" t="str">
        <f t="shared" si="24"/>
        <v/>
      </c>
      <c r="Q73" s="89"/>
      <c r="R73" s="89"/>
      <c r="S73" s="89"/>
      <c r="T73" s="87"/>
      <c r="U73" s="87"/>
      <c r="V73" s="95" t="str">
        <f t="shared" si="25"/>
        <v/>
      </c>
      <c r="W73" s="95" t="str">
        <f t="shared" si="26"/>
        <v/>
      </c>
      <c r="X73" s="93" t="str">
        <f t="shared" si="27"/>
        <v/>
      </c>
    </row>
    <row r="74" spans="2:24" ht="61.8" customHeight="1" x14ac:dyDescent="0.25">
      <c r="B74" s="135" t="s">
        <v>134</v>
      </c>
      <c r="C74" s="120" t="s">
        <v>207</v>
      </c>
      <c r="D74" s="84" t="s">
        <v>359</v>
      </c>
      <c r="E74" s="87"/>
      <c r="F74" s="87"/>
      <c r="G74" s="86" t="str">
        <f t="shared" si="0"/>
        <v/>
      </c>
      <c r="H74" s="120" t="s">
        <v>218</v>
      </c>
      <c r="I74" s="166" t="s">
        <v>230</v>
      </c>
      <c r="J74" s="89"/>
      <c r="K74" s="88"/>
      <c r="L74" s="87"/>
      <c r="M74" s="87"/>
      <c r="N74" s="95" t="str">
        <f t="shared" si="22"/>
        <v/>
      </c>
      <c r="O74" s="95" t="str">
        <f t="shared" si="23"/>
        <v/>
      </c>
      <c r="P74" s="93" t="str">
        <f t="shared" si="24"/>
        <v/>
      </c>
      <c r="Q74" s="89"/>
      <c r="R74" s="89"/>
      <c r="S74" s="89"/>
      <c r="T74" s="87"/>
      <c r="U74" s="87"/>
      <c r="V74" s="95" t="str">
        <f t="shared" si="25"/>
        <v/>
      </c>
      <c r="W74" s="95" t="str">
        <f t="shared" si="26"/>
        <v/>
      </c>
      <c r="X74" s="93" t="str">
        <f t="shared" si="27"/>
        <v/>
      </c>
    </row>
    <row r="75" spans="2:24" ht="90" customHeight="1" x14ac:dyDescent="0.25">
      <c r="B75" s="135" t="s">
        <v>134</v>
      </c>
      <c r="C75" s="120" t="s">
        <v>208</v>
      </c>
      <c r="D75" s="84" t="s">
        <v>285</v>
      </c>
      <c r="E75" s="87"/>
      <c r="F75" s="87"/>
      <c r="G75" s="86" t="str">
        <f t="shared" si="0"/>
        <v/>
      </c>
      <c r="H75" s="120" t="s">
        <v>219</v>
      </c>
      <c r="I75" s="166" t="s">
        <v>286</v>
      </c>
      <c r="J75" s="89"/>
      <c r="K75" s="88"/>
      <c r="L75" s="87"/>
      <c r="M75" s="87"/>
      <c r="N75" s="95" t="str">
        <f t="shared" si="22"/>
        <v/>
      </c>
      <c r="O75" s="95" t="str">
        <f t="shared" si="23"/>
        <v/>
      </c>
      <c r="P75" s="93" t="str">
        <f t="shared" si="24"/>
        <v/>
      </c>
      <c r="Q75" s="89"/>
      <c r="R75" s="89"/>
      <c r="S75" s="89"/>
      <c r="T75" s="87"/>
      <c r="U75" s="87"/>
      <c r="V75" s="95" t="str">
        <f t="shared" si="25"/>
        <v/>
      </c>
      <c r="W75" s="95" t="str">
        <f t="shared" si="26"/>
        <v/>
      </c>
      <c r="X75" s="93" t="str">
        <f t="shared" si="27"/>
        <v/>
      </c>
    </row>
    <row r="76" spans="2:24" ht="107.4" customHeight="1" x14ac:dyDescent="0.25">
      <c r="B76" s="135" t="s">
        <v>134</v>
      </c>
      <c r="C76" s="120" t="s">
        <v>209</v>
      </c>
      <c r="D76" s="84" t="s">
        <v>231</v>
      </c>
      <c r="E76" s="87"/>
      <c r="F76" s="87"/>
      <c r="G76" s="86" t="str">
        <f t="shared" si="0"/>
        <v/>
      </c>
      <c r="H76" s="120" t="s">
        <v>220</v>
      </c>
      <c r="I76" s="166" t="s">
        <v>264</v>
      </c>
      <c r="J76" s="89"/>
      <c r="K76" s="88"/>
      <c r="L76" s="87"/>
      <c r="M76" s="87"/>
      <c r="N76" s="95" t="str">
        <f t="shared" si="22"/>
        <v/>
      </c>
      <c r="O76" s="95" t="str">
        <f t="shared" si="23"/>
        <v/>
      </c>
      <c r="P76" s="93" t="str">
        <f t="shared" si="24"/>
        <v/>
      </c>
      <c r="Q76" s="89"/>
      <c r="R76" s="89"/>
      <c r="S76" s="89"/>
      <c r="T76" s="87"/>
      <c r="U76" s="87"/>
      <c r="V76" s="95" t="str">
        <f t="shared" si="25"/>
        <v/>
      </c>
      <c r="W76" s="95" t="str">
        <f t="shared" si="26"/>
        <v/>
      </c>
      <c r="X76" s="93" t="str">
        <f t="shared" si="27"/>
        <v/>
      </c>
    </row>
    <row r="77" spans="2:24" ht="74.400000000000006" customHeight="1" x14ac:dyDescent="0.25">
      <c r="B77" s="135" t="s">
        <v>134</v>
      </c>
      <c r="C77" s="120" t="s">
        <v>257</v>
      </c>
      <c r="D77" s="84" t="s">
        <v>272</v>
      </c>
      <c r="E77" s="87"/>
      <c r="F77" s="87"/>
      <c r="G77" s="86" t="str">
        <f t="shared" si="0"/>
        <v/>
      </c>
      <c r="H77" s="120" t="s">
        <v>262</v>
      </c>
      <c r="I77" s="166" t="s">
        <v>232</v>
      </c>
      <c r="J77" s="89"/>
      <c r="K77" s="88"/>
      <c r="L77" s="87"/>
      <c r="M77" s="87"/>
      <c r="N77" s="95" t="str">
        <f t="shared" si="22"/>
        <v/>
      </c>
      <c r="O77" s="95" t="str">
        <f t="shared" si="23"/>
        <v/>
      </c>
      <c r="P77" s="93" t="str">
        <f t="shared" si="24"/>
        <v/>
      </c>
      <c r="Q77" s="89"/>
      <c r="R77" s="89"/>
      <c r="S77" s="89"/>
      <c r="T77" s="87"/>
      <c r="U77" s="87"/>
      <c r="V77" s="95" t="str">
        <f t="shared" si="25"/>
        <v/>
      </c>
      <c r="W77" s="95" t="str">
        <f t="shared" si="26"/>
        <v/>
      </c>
      <c r="X77" s="93" t="str">
        <f t="shared" si="27"/>
        <v/>
      </c>
    </row>
    <row r="78" spans="2:24" s="90" customFormat="1" x14ac:dyDescent="0.25">
      <c r="B78" s="88" t="s">
        <v>134</v>
      </c>
      <c r="C78" s="121" t="s">
        <v>114</v>
      </c>
      <c r="D78" s="89" t="s">
        <v>95</v>
      </c>
      <c r="E78" s="87"/>
      <c r="F78" s="87"/>
      <c r="G78" s="148" t="str">
        <f t="shared" si="0"/>
        <v/>
      </c>
      <c r="H78" s="121" t="s">
        <v>115</v>
      </c>
      <c r="I78" s="89" t="s">
        <v>96</v>
      </c>
      <c r="J78" s="89"/>
      <c r="K78" s="88"/>
      <c r="L78" s="87"/>
      <c r="M78" s="87"/>
      <c r="N78" s="95" t="str">
        <f t="shared" si="22"/>
        <v/>
      </c>
      <c r="O78" s="95" t="str">
        <f t="shared" si="23"/>
        <v/>
      </c>
      <c r="P78" s="93" t="str">
        <f t="shared" si="24"/>
        <v/>
      </c>
      <c r="Q78" s="89" t="s">
        <v>96</v>
      </c>
      <c r="R78" s="89"/>
      <c r="S78" s="89"/>
      <c r="T78" s="87"/>
      <c r="U78" s="87"/>
      <c r="V78" s="95" t="str">
        <f t="shared" si="25"/>
        <v/>
      </c>
      <c r="W78" s="95" t="str">
        <f t="shared" si="26"/>
        <v/>
      </c>
      <c r="X78" s="93" t="str">
        <f t="shared" si="27"/>
        <v/>
      </c>
    </row>
    <row r="79" spans="2:24" s="90" customFormat="1" x14ac:dyDescent="0.25">
      <c r="B79" s="88" t="s">
        <v>134</v>
      </c>
      <c r="C79" s="121" t="s">
        <v>112</v>
      </c>
      <c r="D79" s="89" t="s">
        <v>95</v>
      </c>
      <c r="E79" s="88"/>
      <c r="F79" s="88"/>
      <c r="G79" s="148" t="str">
        <f t="shared" ref="G79" si="51">IF(OR(E79="",F79=""),"",E79*F79)</f>
        <v/>
      </c>
      <c r="H79" s="121" t="s">
        <v>113</v>
      </c>
      <c r="I79" s="89" t="s">
        <v>96</v>
      </c>
      <c r="J79" s="89"/>
      <c r="K79" s="88"/>
      <c r="L79" s="87"/>
      <c r="M79" s="87"/>
      <c r="N79" s="95" t="str">
        <f t="shared" si="22"/>
        <v/>
      </c>
      <c r="O79" s="95" t="str">
        <f t="shared" si="23"/>
        <v/>
      </c>
      <c r="P79" s="93" t="str">
        <f t="shared" si="24"/>
        <v/>
      </c>
      <c r="Q79" s="89" t="s">
        <v>96</v>
      </c>
      <c r="R79" s="89"/>
      <c r="S79" s="89"/>
      <c r="T79" s="87"/>
      <c r="U79" s="87"/>
      <c r="V79" s="95" t="str">
        <f t="shared" si="25"/>
        <v/>
      </c>
      <c r="W79" s="95" t="str">
        <f t="shared" si="26"/>
        <v/>
      </c>
      <c r="X79" s="93" t="str">
        <f t="shared" si="27"/>
        <v/>
      </c>
    </row>
    <row r="80" spans="2:24" x14ac:dyDescent="0.25">
      <c r="B80" s="159"/>
    </row>
  </sheetData>
  <sheetProtection algorithmName="SHA-512" hashValue="KMf5Q2ZAOPZiRH4pmBWYVVggdXuUhKMNcgziYTqNECPHlbWH0bO5h9LezVcIS7xx7gc7uOaSVyZ25NLPz2uNQw==" saltValue="XEwBT3QknSjBn+ROA98ggw==" spinCount="100000" sheet="1" formatCells="0" formatColumns="0" formatRows="0" insertRows="0" deleteRows="0" autoFilter="0" pivotTables="0"/>
  <autoFilter ref="B9:X79" xr:uid="{00000000-0001-0000-0900-000000000000}"/>
  <mergeCells count="7">
    <mergeCell ref="V8:X8"/>
    <mergeCell ref="B1:I1"/>
    <mergeCell ref="E8:G8"/>
    <mergeCell ref="H8:M8"/>
    <mergeCell ref="N8:P8"/>
    <mergeCell ref="Q8:U8"/>
    <mergeCell ref="B8:D8"/>
  </mergeCells>
  <phoneticPr fontId="31" type="noConversion"/>
  <conditionalFormatting sqref="G10:G79 P10:P79 X10:X79">
    <cfRule type="cellIs" dxfId="15" priority="79" operator="between">
      <formula>4</formula>
      <formula>7.99</formula>
    </cfRule>
    <cfRule type="cellIs" dxfId="14" priority="80" operator="between">
      <formula>1</formula>
      <formula>3.99</formula>
    </cfRule>
  </conditionalFormatting>
  <conditionalFormatting sqref="G10:G79">
    <cfRule type="containsBlanks" dxfId="13" priority="74">
      <formula>LEN(TRIM(G10))=0</formula>
    </cfRule>
  </conditionalFormatting>
  <conditionalFormatting sqref="H10:H23">
    <cfRule type="cellIs" dxfId="12" priority="59" operator="between">
      <formula>11</formula>
      <formula>25</formula>
    </cfRule>
    <cfRule type="cellIs" dxfId="11" priority="60" operator="between">
      <formula>6</formula>
      <formula>10</formula>
    </cfRule>
    <cfRule type="cellIs" dxfId="10" priority="61" operator="between">
      <formula>0</formula>
      <formula>5</formula>
    </cfRule>
  </conditionalFormatting>
  <conditionalFormatting sqref="K10:K79">
    <cfRule type="containsText" dxfId="9" priority="100" operator="containsText" text="Bajo">
      <formula>NOT(ISERROR(SEARCH("Bajo",K10)))</formula>
    </cfRule>
    <cfRule type="containsText" dxfId="8" priority="101" operator="containsText" text="Medio">
      <formula>NOT(ISERROR(SEARCH("Medio",K10)))</formula>
    </cfRule>
    <cfRule type="containsText" dxfId="7" priority="102" operator="containsText" text="Alto">
      <formula>NOT(ISERROR(SEARCH("Alto",K10)))</formula>
    </cfRule>
  </conditionalFormatting>
  <conditionalFormatting sqref="P10:P79 X10:X79 G10:G79">
    <cfRule type="cellIs" dxfId="6" priority="78" operator="between">
      <formula>8</formula>
      <formula>16</formula>
    </cfRule>
  </conditionalFormatting>
  <conditionalFormatting sqref="P20:P21">
    <cfRule type="cellIs" dxfId="5" priority="41" operator="between">
      <formula>8</formula>
      <formula>16</formula>
    </cfRule>
    <cfRule type="cellIs" dxfId="4" priority="42" operator="between">
      <formula>4</formula>
      <formula>7.99</formula>
    </cfRule>
    <cfRule type="cellIs" dxfId="3" priority="43" operator="between">
      <formula>1</formula>
      <formula>3.99</formula>
    </cfRule>
  </conditionalFormatting>
  <conditionalFormatting sqref="X20:X21">
    <cfRule type="cellIs" dxfId="2" priority="38" operator="between">
      <formula>8</formula>
      <formula>16</formula>
    </cfRule>
    <cfRule type="cellIs" dxfId="1" priority="39" operator="between">
      <formula>4</formula>
      <formula>7.99</formula>
    </cfRule>
    <cfRule type="cellIs" dxfId="0" priority="40" operator="between">
      <formula>1</formula>
      <formula>3.99</formula>
    </cfRule>
  </conditionalFormatting>
  <dataValidations count="4">
    <dataValidation type="list" allowBlank="1" showInputMessage="1" showErrorMessage="1" sqref="K10:K79" xr:uid="{08CE9C2C-A020-4F8B-9327-C56FACAB826A}">
      <formula1>$O$3:$O$5</formula1>
    </dataValidation>
    <dataValidation type="list" allowBlank="1" showInputMessage="1" showErrorMessage="1" sqref="E10:F79" xr:uid="{AB8D76EA-5CC4-4449-B68A-613375E8242D}">
      <formula1>$Z$4:$Z$7</formula1>
    </dataValidation>
    <dataValidation type="list" allowBlank="1" showInputMessage="1" showErrorMessage="1" sqref="T10:U79 L10:M79" xr:uid="{7E7AD36E-8A27-4B74-99DA-5668ACFEDD5D}">
      <formula1>$AA$4:$AA$7</formula1>
    </dataValidation>
    <dataValidation type="list" allowBlank="1" showInputMessage="1" showErrorMessage="1" sqref="J10:J79" xr:uid="{10C52226-6C8F-4431-870D-65E8BB7A6D4B}">
      <formula1>$N$3:$N$4</formula1>
    </dataValidation>
  </dataValidations>
  <hyperlinks>
    <hyperlink ref="G6" r:id="rId1" xr:uid="{D002956B-826D-44A0-B5D6-457CCE87EC02}"/>
  </hyperlinks>
  <pageMargins left="0.70866141732283472" right="0.70866141732283472" top="0.74803149606299213" bottom="0.74803149606299213" header="0.31496062992125984" footer="0.31496062992125984"/>
  <pageSetup paperSize="9" scale="20" orientation="landscape" r:id="rId2"/>
  <rowBreaks count="4" manualBreakCount="4">
    <brk id="23" max="16383" man="1"/>
    <brk id="37" max="16383" man="1"/>
    <brk id="51" min="1" max="23" man="1"/>
    <brk id="65"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A2278-971B-44BC-BF0D-4EF284CB5E5C}">
  <dimension ref="A1:H6"/>
  <sheetViews>
    <sheetView workbookViewId="0">
      <selection activeCell="I19" sqref="I19"/>
    </sheetView>
  </sheetViews>
  <sheetFormatPr baseColWidth="10" defaultRowHeight="14.4" x14ac:dyDescent="0.3"/>
  <cols>
    <col min="2" max="2" width="30.109375" customWidth="1"/>
  </cols>
  <sheetData>
    <row r="1" spans="1:8" ht="86.4" x14ac:dyDescent="0.3">
      <c r="A1" s="168" t="s">
        <v>340</v>
      </c>
      <c r="B1" s="168" t="s">
        <v>341</v>
      </c>
      <c r="C1" s="168" t="s">
        <v>342</v>
      </c>
      <c r="D1" s="168" t="s">
        <v>343</v>
      </c>
      <c r="E1" s="168" t="s">
        <v>344</v>
      </c>
      <c r="F1" s="168" t="s">
        <v>345</v>
      </c>
      <c r="G1" s="168" t="s">
        <v>346</v>
      </c>
      <c r="H1" s="168" t="s">
        <v>347</v>
      </c>
    </row>
    <row r="2" spans="1:8" x14ac:dyDescent="0.3">
      <c r="A2" s="154" t="s">
        <v>68</v>
      </c>
      <c r="B2" s="169">
        <f>COUNTIF(Indicador_Riesgo_Ent.Pública!B:B,'Métodos_Gestión_Entid_Pública '!A8)-2</f>
        <v>12</v>
      </c>
      <c r="C2" s="169">
        <f>COUNTIFS(Indicador_Riesgo_Ent.Pública!B:B,'Métodos_Gestión_Entid_Pública '!A8,Indicador_Riesgo_Ent.Pública!J:J,"Sí")</f>
        <v>2</v>
      </c>
      <c r="D2" s="169">
        <f>COUNTIFS(Indicador_Riesgo_Ent.Pública!B:B,'Métodos_Gestión_Entid_Pública '!A8,Indicador_Riesgo_Ent.Pública!J:J,"No")</f>
        <v>0</v>
      </c>
      <c r="E2" s="169">
        <f>B2-C2-D2</f>
        <v>10</v>
      </c>
      <c r="F2" s="169">
        <f>B2 - COUNTIFS(Indicador_Riesgo_Ent.Pública!B:B,'Métodos_Gestión_Entid_Pública '!A8,Indicador_Riesgo_Ent.Pública!Q:Q,"")</f>
        <v>0</v>
      </c>
      <c r="G2" s="169">
        <f>IF(AND(D2=B2,F2=0),1,0)</f>
        <v>0</v>
      </c>
      <c r="H2" s="169" t="str">
        <f>IF(OR(E2&lt;&gt;0,G2=1),"Incompleto","Aplica")</f>
        <v>Incompleto</v>
      </c>
    </row>
    <row r="3" spans="1:8" x14ac:dyDescent="0.3">
      <c r="A3" s="149" t="s">
        <v>99</v>
      </c>
      <c r="B3" s="169">
        <f>COUNTIF(Indicador_Riesgo_Ent.Pública!B:B,'Métodos_Gestión_Entid_Pública '!A9)-2</f>
        <v>12</v>
      </c>
      <c r="C3" s="169">
        <f>COUNTIFS(Indicador_Riesgo_Ent.Pública!B:B,'Métodos_Gestión_Entid_Pública '!A9,Indicador_Riesgo_Ent.Pública!J:J,"Sí")</f>
        <v>0</v>
      </c>
      <c r="D3" s="169">
        <f>COUNTIFS(Indicador_Riesgo_Ent.Pública!B:B,'Métodos_Gestión_Entid_Pública '!A9,Indicador_Riesgo_Ent.Pública!J:J,"No")</f>
        <v>0</v>
      </c>
      <c r="E3" s="169">
        <f t="shared" ref="E3:E5" si="0">B3-C3-D3</f>
        <v>12</v>
      </c>
      <c r="F3" s="169">
        <f>B3 - COUNTIFS(Indicador_Riesgo_Ent.Pública!B:B,'Métodos_Gestión_Entid_Pública '!A9,Indicador_Riesgo_Ent.Pública!Q:Q,"")</f>
        <v>0</v>
      </c>
      <c r="G3" s="169">
        <f t="shared" ref="G3:G6" si="1">IF(AND(D3=B3,F3=0),1,0)</f>
        <v>0</v>
      </c>
      <c r="H3" s="169" t="str">
        <f t="shared" ref="H3:H6" si="2">IF(OR(E3&lt;&gt;0,G3=1),"Incompleto","Aplica")</f>
        <v>Incompleto</v>
      </c>
    </row>
    <row r="4" spans="1:8" x14ac:dyDescent="0.3">
      <c r="A4" s="150" t="s">
        <v>102</v>
      </c>
      <c r="B4" s="169">
        <f>COUNTIF(Indicador_Riesgo_Ent.Pública!B:B,'Métodos_Gestión_Entid_Pública '!A10)-2</f>
        <v>12</v>
      </c>
      <c r="C4" s="169">
        <f>COUNTIFS(Indicador_Riesgo_Ent.Pública!B:B,'Métodos_Gestión_Entid_Pública '!A10,Indicador_Riesgo_Ent.Pública!J:J,"Sí")</f>
        <v>0</v>
      </c>
      <c r="D4" s="169">
        <f>COUNTIFS(Indicador_Riesgo_Ent.Pública!B:B,'Métodos_Gestión_Entid_Pública '!A10,Indicador_Riesgo_Ent.Pública!J:J,"No")</f>
        <v>0</v>
      </c>
      <c r="E4" s="169">
        <f t="shared" si="0"/>
        <v>12</v>
      </c>
      <c r="F4" s="169">
        <f>B4 - COUNTIFS(Indicador_Riesgo_Ent.Pública!B:B,'Métodos_Gestión_Entid_Pública '!A10,Indicador_Riesgo_Ent.Pública!Q:Q,"")</f>
        <v>0</v>
      </c>
      <c r="G4" s="169">
        <f t="shared" si="1"/>
        <v>0</v>
      </c>
      <c r="H4" s="169" t="str">
        <f t="shared" si="2"/>
        <v>Incompleto</v>
      </c>
    </row>
    <row r="5" spans="1:8" x14ac:dyDescent="0.3">
      <c r="A5" s="151" t="s">
        <v>107</v>
      </c>
      <c r="B5" s="169">
        <f>COUNTIF(Indicador_Riesgo_Ent.Pública!B:B,'Métodos_Gestión_Entid_Pública '!A11)-2</f>
        <v>12</v>
      </c>
      <c r="C5" s="169">
        <f>COUNTIFS(Indicador_Riesgo_Ent.Pública!B:B,'Métodos_Gestión_Entid_Pública '!A11,Indicador_Riesgo_Ent.Pública!J:J,"Sí")</f>
        <v>0</v>
      </c>
      <c r="D5" s="169">
        <f>COUNTIFS(Indicador_Riesgo_Ent.Pública!B:B,'Métodos_Gestión_Entid_Pública '!A11,Indicador_Riesgo_Ent.Pública!J:J,"No")</f>
        <v>0</v>
      </c>
      <c r="E5" s="169">
        <f t="shared" si="0"/>
        <v>12</v>
      </c>
      <c r="F5" s="169">
        <f>B5 - COUNTIFS(Indicador_Riesgo_Ent.Pública!B:B,'Métodos_Gestión_Entid_Pública '!A11,Indicador_Riesgo_Ent.Pública!Q:Q,"")</f>
        <v>0</v>
      </c>
      <c r="G5" s="169">
        <f t="shared" si="1"/>
        <v>0</v>
      </c>
      <c r="H5" s="169" t="str">
        <f t="shared" si="2"/>
        <v>Incompleto</v>
      </c>
    </row>
    <row r="6" spans="1:8" x14ac:dyDescent="0.3">
      <c r="A6" s="152" t="s">
        <v>134</v>
      </c>
      <c r="B6" s="169">
        <f>COUNTIF(Indicador_Riesgo_Ent.Pública!B:B,'Métodos_Gestión_Entid_Pública '!A12)-2</f>
        <v>12</v>
      </c>
      <c r="C6" s="169">
        <f>COUNTIFS(Indicador_Riesgo_Ent.Pública!B:B,'Métodos_Gestión_Entid_Pública '!A12,Indicador_Riesgo_Ent.Pública!J:J,"Sí")</f>
        <v>0</v>
      </c>
      <c r="D6" s="169">
        <f>COUNTIFS(Indicador_Riesgo_Ent.Pública!B:B,'Métodos_Gestión_Entid_Pública '!A12,Indicador_Riesgo_Ent.Pública!J:J,"No")</f>
        <v>0</v>
      </c>
      <c r="E6" s="169">
        <f>B6-C6-D6</f>
        <v>12</v>
      </c>
      <c r="F6" s="169">
        <f>B6 - COUNTIFS(Indicador_Riesgo_Ent.Pública!B:B,'Métodos_Gestión_Entid_Pública '!A12,Indicador_Riesgo_Ent.Pública!Q:Q,"")</f>
        <v>0</v>
      </c>
      <c r="G6" s="169">
        <f t="shared" si="1"/>
        <v>0</v>
      </c>
      <c r="H6" s="169" t="str">
        <f t="shared" si="2"/>
        <v>Incompleto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DFFA452C15434F8A77764583C5A6E4" ma:contentTypeVersion="1" ma:contentTypeDescription="Crear nuevo documento." ma:contentTypeScope="" ma:versionID="ca4dc2238e5ac7a47ff8458c7128d1f3">
  <xsd:schema xmlns:xsd="http://www.w3.org/2001/XMLSchema" xmlns:xs="http://www.w3.org/2001/XMLSchema" xmlns:p="http://schemas.microsoft.com/office/2006/metadata/properties" xmlns:ns1="http://schemas.microsoft.com/sharepoint/v3" targetNamespace="http://schemas.microsoft.com/office/2006/metadata/properties" ma:root="true" ma:fieldsID="545b9cca86c6060de293fc16275d6aa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7F17BE-E594-49CA-B04F-5540BA81F903}"/>
</file>

<file path=customXml/itemProps2.xml><?xml version="1.0" encoding="utf-8"?>
<ds:datastoreItem xmlns:ds="http://schemas.openxmlformats.org/officeDocument/2006/customXml" ds:itemID="{4E417B37-E051-4692-A9C1-F17DDB38B9F0}">
  <ds:schemaRefs>
    <ds:schemaRef ds:uri="http://purl.org/dc/elements/1.1/"/>
    <ds:schemaRef ds:uri="http://purl.org/dc/terms/"/>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3c3f8bf2-54cd-4d71-9226-3dd4b986d2ee"/>
    <ds:schemaRef ds:uri="http://schemas.microsoft.com/office/2006/metadata/properties"/>
  </ds:schemaRefs>
</ds:datastoreItem>
</file>

<file path=customXml/itemProps3.xml><?xml version="1.0" encoding="utf-8"?>
<ds:datastoreItem xmlns:ds="http://schemas.openxmlformats.org/officeDocument/2006/customXml" ds:itemID="{8AFB7601-F3A4-42D8-966F-ED5FCA069A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27</vt:i4>
      </vt:variant>
    </vt:vector>
  </HeadingPairs>
  <TitlesOfParts>
    <vt:vector size="32" baseType="lpstr">
      <vt:lpstr>Introducción</vt:lpstr>
      <vt:lpstr>Resultados</vt:lpstr>
      <vt:lpstr>Métodos_Gestión_Entid_Pública </vt:lpstr>
      <vt:lpstr>Indicador_Riesgo_Ent.Pública</vt:lpstr>
      <vt:lpstr>Aux</vt:lpstr>
      <vt:lpstr>Introducción!_ftn2</vt:lpstr>
      <vt:lpstr>Indicador_Riesgo_Ent.Pública!Área_de_impresión</vt:lpstr>
      <vt:lpstr>Introducción!Área_de_impresión</vt:lpstr>
      <vt:lpstr>'Métodos_Gestión_Entid_Pública '!Área_de_impresión</vt:lpstr>
      <vt:lpstr>Resultados!Área_de_impresión</vt:lpstr>
      <vt:lpstr>Indicador_Riesgo_Ent.Pública!negative</vt:lpstr>
      <vt:lpstr>Indicador_Riesgo_Ent.Pública!positive</vt:lpstr>
      <vt:lpstr>RAN.C.CAT</vt:lpstr>
      <vt:lpstr>RAN.C.CET</vt:lpstr>
      <vt:lpstr>RAN.C.R10</vt:lpstr>
      <vt:lpstr>RAN.CV.CAT</vt:lpstr>
      <vt:lpstr>RAN.CV.CET</vt:lpstr>
      <vt:lpstr>RAN.CV.R6</vt:lpstr>
      <vt:lpstr>RAN.MP.CAT</vt:lpstr>
      <vt:lpstr>RAN.MP.CET</vt:lpstr>
      <vt:lpstr>RAN.MP.R7</vt:lpstr>
      <vt:lpstr>RAN.OP.CAT</vt:lpstr>
      <vt:lpstr>RAN.OP.CET</vt:lpstr>
      <vt:lpstr>RAN.PA.R7.1</vt:lpstr>
      <vt:lpstr>RAN.S.CAT</vt:lpstr>
      <vt:lpstr>RAN.S.CET</vt:lpstr>
      <vt:lpstr>RAN.S.R8</vt:lpstr>
      <vt:lpstr>RANCR10</vt:lpstr>
      <vt:lpstr>RANCVR6</vt:lpstr>
      <vt:lpstr>RANMPR7</vt:lpstr>
      <vt:lpstr>RANPAR7</vt:lpstr>
      <vt:lpstr>RANSR8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comunicación - Subproyectos</dc:title>
  <dc:subject/>
  <dc:creator/>
  <cp:keywords/>
  <dc:description/>
  <cp:lastModifiedBy/>
  <cp:revision/>
  <dcterms:created xsi:type="dcterms:W3CDTF">2015-06-05T18:19:34Z</dcterms:created>
  <dcterms:modified xsi:type="dcterms:W3CDTF">2024-06-10T10:55:49Z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0x01010093DFFA452C15434F8A77764583C5A6E4</vt:lpwstr>
  </property>
  <property fmtid="{D5CDD505-2E9C-101B-9397-08002B2CF9AE}" pid="3" name="MediaServiceImageTags">
    <vt:lpwstr/>
  </property>
  <property fmtid="{D5CDD505-2E9C-101B-9397-08002B2CF9AE}" pid="4" name="Revisada">
    <vt:bool>true</vt:bool>
  </property>
</Properties>
</file>